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015" windowHeight="12900"/>
  </bookViews>
  <sheets>
    <sheet name="Old vs New" sheetId="1" r:id="rId1"/>
    <sheet name="Compare 2" sheetId="4" r:id="rId2"/>
    <sheet name="4 Rates" sheetId="2" r:id="rId3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<sst xmlns="http://schemas.openxmlformats.org/spreadsheetml/2006/main" count="161" uniqueCount="45">
  <si>
    <t>Old System (pre April 1, 2025)</t>
  </si>
  <si>
    <t>Ambassador Program</t>
  </si>
  <si>
    <r>
      <rPr>
        <sz val="16"/>
        <color theme="0"/>
        <rFont val="Calibri"/>
        <charset val="134"/>
        <scheme val="minor"/>
      </rPr>
      <t>Calculator by</t>
    </r>
    <r>
      <rPr>
        <sz val="16"/>
        <color rgb="FF4AA71C"/>
        <rFont val="Calibri"/>
        <charset val="134"/>
        <scheme val="minor"/>
      </rPr>
      <t xml:space="preserve"> </t>
    </r>
    <r>
      <rPr>
        <b/>
        <sz val="16"/>
        <color rgb="FF24F241"/>
        <rFont val="Calibri"/>
        <charset val="134"/>
        <scheme val="minor"/>
      </rPr>
      <t>Col's Creations</t>
    </r>
  </si>
  <si>
    <t>Enter product price:</t>
  </si>
  <si>
    <t>Enter quantity:</t>
  </si>
  <si>
    <t>Enter % off:</t>
  </si>
  <si>
    <t>Final product price your royalty will be based on:</t>
  </si>
  <si>
    <t>Enter royalty rate percent here:</t>
  </si>
  <si>
    <t>Gross Royalty:</t>
  </si>
  <si>
    <t>5% Transaction Fee deducted if royalty rate is 15.00% or higher:</t>
  </si>
  <si>
    <t>5% Excess Royalty Fee deducted if royalty rate is greater than 10.00%</t>
  </si>
  <si>
    <t>20% Carve-out Fee deducted if sale was referred:</t>
  </si>
  <si>
    <t>Marketing Royalty Fee deducted if sale was referred:</t>
  </si>
  <si>
    <t>Net Royalty when Referrer is "None":</t>
  </si>
  <si>
    <t>Net Royalty when Referrer is "Self" or "Third Party":</t>
  </si>
  <si>
    <t xml:space="preserve"> Instructions / Information</t>
  </si>
  <si>
    <t>15% Referral earned if Referrer is "Self":</t>
  </si>
  <si>
    <t>15% Referral earned on a "Cross-Over" link:</t>
  </si>
  <si>
    <r>
      <rPr>
        <sz val="28"/>
        <color theme="0"/>
        <rFont val="Calibri"/>
        <charset val="134"/>
        <scheme val="minor"/>
      </rPr>
      <t xml:space="preserve">
Thank You</t>
    </r>
    <r>
      <rPr>
        <sz val="11"/>
        <color theme="0"/>
        <rFont val="Calibri"/>
        <charset val="134"/>
        <scheme val="minor"/>
      </rPr>
      <t xml:space="preserve">
</t>
    </r>
    <r>
      <rPr>
        <sz val="18"/>
        <color theme="0"/>
        <rFont val="Calibri"/>
        <charset val="134"/>
        <scheme val="minor"/>
      </rPr>
      <t xml:space="preserve">for your support
</t>
    </r>
  </si>
  <si>
    <t>Promoter Program: 35% Referral earned if Referrer is "Self":</t>
  </si>
  <si>
    <t>Referral earned on a "Self-Promotion" link:</t>
  </si>
  <si>
    <t>Total Net Earnings on a self-referred sale:</t>
  </si>
  <si>
    <t>Total Net Earnings on a "Cross-Over" referred sale:</t>
  </si>
  <si>
    <t>Promoter Program: Total Net Earnings on a self-referred sale:</t>
  </si>
  <si>
    <t>Total Net Earnings on a "Self-Promotion" referred sale:</t>
  </si>
  <si>
    <t>Percent share of total sale price customer actually paid</t>
  </si>
  <si>
    <t>Zazzle</t>
  </si>
  <si>
    <t>You</t>
  </si>
  <si>
    <t>NONE</t>
  </si>
  <si>
    <t>RF# Link</t>
  </si>
  <si>
    <t>Cross-Over</t>
  </si>
  <si>
    <t>Promoter Link</t>
  </si>
  <si>
    <t>Self-Promo</t>
  </si>
  <si>
    <t>3rd Party - Other</t>
  </si>
  <si>
    <t>3rd Party - Zazzle</t>
  </si>
  <si>
    <t>Text field for Notes</t>
  </si>
  <si>
    <t>Enter the category rate % here ----&gt; 
   (35, 40, 45, or 50)</t>
  </si>
  <si>
    <t>Last Updated September 30, 2025</t>
  </si>
  <si>
    <t>50 invites sold at 10% royalty</t>
  </si>
  <si>
    <t>50 invites sold at 23.8% royalty</t>
  </si>
  <si>
    <t>5% ERF deducted if royalty rate is greater than 10.00%</t>
  </si>
  <si>
    <r>
      <rPr>
        <b/>
        <sz val="12"/>
        <color theme="1"/>
        <rFont val="Calibri"/>
        <charset val="134"/>
        <scheme val="minor"/>
      </rPr>
      <t xml:space="preserve">35% </t>
    </r>
    <r>
      <rPr>
        <sz val="12"/>
        <color theme="1"/>
        <rFont val="Calibri"/>
        <charset val="134"/>
        <scheme val="minor"/>
      </rPr>
      <t>MRF deducted if sale was referred:</t>
    </r>
  </si>
  <si>
    <r>
      <rPr>
        <b/>
        <sz val="12"/>
        <color theme="1"/>
        <rFont val="Calibri"/>
        <charset val="134"/>
        <scheme val="minor"/>
      </rPr>
      <t>40%</t>
    </r>
    <r>
      <rPr>
        <sz val="12"/>
        <color theme="1"/>
        <rFont val="Calibri"/>
        <charset val="134"/>
        <scheme val="minor"/>
      </rPr>
      <t xml:space="preserve"> Marketing Royalty Fee deducted if sale was referred:</t>
    </r>
  </si>
  <si>
    <r>
      <rPr>
        <b/>
        <sz val="12"/>
        <color theme="1"/>
        <rFont val="Calibri"/>
        <charset val="134"/>
        <scheme val="minor"/>
      </rPr>
      <t xml:space="preserve">45% </t>
    </r>
    <r>
      <rPr>
        <sz val="12"/>
        <color theme="1"/>
        <rFont val="Calibri"/>
        <charset val="134"/>
        <scheme val="minor"/>
      </rPr>
      <t>MRF deducted if sale was referred:</t>
    </r>
  </si>
  <si>
    <r>
      <rPr>
        <b/>
        <sz val="12"/>
        <color theme="1"/>
        <rFont val="Calibri"/>
        <charset val="134"/>
        <scheme val="minor"/>
      </rPr>
      <t>50%</t>
    </r>
    <r>
      <rPr>
        <sz val="12"/>
        <color theme="1"/>
        <rFont val="Calibri"/>
        <charset val="134"/>
        <scheme val="minor"/>
      </rPr>
      <t xml:space="preserve"> MRF deducted if sale was referred: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</si>
</sst>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&quot;$&quot;#,##0.00;\-&quot;$&quot;#,##0.00"/>
  </numFmts>
  <fonts count="49">
    <font>
      <sz val="11"/>
      <color theme="1"/>
      <name val="Calibri"/>
      <charset val="134"/>
      <scheme val="minor"/>
    </font>
    <font>
      <sz val="2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2"/>
      <color rgb="FF192AA7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12"/>
      <color rgb="FFFF0000"/>
      <name val="Calibri"/>
      <charset val="134"/>
      <scheme val="minor"/>
    </font>
    <font>
      <b/>
      <sz val="12"/>
      <color rgb="FF00B0F0"/>
      <name val="Calibri"/>
      <charset val="134"/>
      <scheme val="minor"/>
    </font>
    <font>
      <b/>
      <sz val="24"/>
      <color theme="1"/>
      <name val="Arial Black"/>
      <charset val="134"/>
    </font>
    <font>
      <b/>
      <sz val="12"/>
      <color rgb="FF307316"/>
      <name val="Calibri"/>
      <charset val="134"/>
      <scheme val="minor"/>
    </font>
    <font>
      <b/>
      <sz val="12"/>
      <color rgb="FF0916BD"/>
      <name val="Calibri"/>
      <charset val="134"/>
      <scheme val="minor"/>
    </font>
    <font>
      <sz val="12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sz val="14"/>
      <color theme="0"/>
      <name val="Calibri"/>
      <charset val="134"/>
      <scheme val="minor"/>
    </font>
    <font>
      <sz val="14"/>
      <color theme="0"/>
      <name val="Calibri"/>
      <charset val="0"/>
      <scheme val="minor"/>
    </font>
    <font>
      <sz val="28"/>
      <color theme="0"/>
      <name val="Calibri"/>
      <charset val="134"/>
      <scheme val="minor"/>
    </font>
    <font>
      <i/>
      <sz val="10"/>
      <color theme="1"/>
      <name val="Calibri"/>
      <charset val="134"/>
      <scheme val="minor"/>
    </font>
    <font>
      <i/>
      <sz val="14"/>
      <color theme="0"/>
      <name val="Calibri"/>
      <charset val="134"/>
      <scheme val="minor"/>
    </font>
    <font>
      <sz val="2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b/>
      <sz val="13"/>
      <color theme="1"/>
      <name val="Calibri"/>
      <charset val="134"/>
      <scheme val="minor"/>
    </font>
    <font>
      <b/>
      <sz val="14"/>
      <name val="Calibri"/>
      <charset val="134"/>
      <scheme val="minor"/>
    </font>
    <font>
      <sz val="16"/>
      <color theme="1"/>
      <name val="Calibri"/>
      <charset val="134"/>
      <scheme val="minor"/>
    </font>
    <font>
      <sz val="36"/>
      <color theme="1"/>
      <name val="Calibri"/>
      <charset val="134"/>
      <scheme val="minor"/>
    </font>
    <font>
      <sz val="16"/>
      <color theme="0"/>
      <name val="Calibri"/>
      <charset val="134"/>
      <scheme val="minor"/>
    </font>
    <font>
      <i/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6"/>
      <color rgb="FF4AA71C"/>
      <name val="Calibri"/>
      <charset val="134"/>
      <scheme val="minor"/>
    </font>
    <font>
      <b/>
      <sz val="16"/>
      <color rgb="FF24F241"/>
      <name val="Calibri"/>
      <charset val="134"/>
      <scheme val="minor"/>
    </font>
    <font>
      <sz val="11"/>
      <color theme="0"/>
      <name val="Calibri"/>
      <charset val="134"/>
      <scheme val="minor"/>
    </font>
    <font>
      <sz val="18"/>
      <color theme="0"/>
      <name val="Calibri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4F241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DBD7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0" borderId="24" applyNumberFormat="0" applyFill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17" borderId="26" applyNumberFormat="0" applyAlignment="0" applyProtection="0">
      <alignment vertical="center"/>
    </xf>
    <xf numFmtId="0" fontId="35" fillId="15" borderId="27" applyNumberFormat="0" applyAlignment="0" applyProtection="0">
      <alignment vertical="center"/>
    </xf>
    <xf numFmtId="0" fontId="36" fillId="15" borderId="26" applyNumberFormat="0" applyAlignment="0" applyProtection="0">
      <alignment vertical="center"/>
    </xf>
    <xf numFmtId="0" fontId="37" fillId="18" borderId="28" applyNumberFormat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3" fillId="45" borderId="0" applyNumberFormat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ont="1" applyFill="1">
      <alignment vertical="center"/>
    </xf>
    <xf numFmtId="0" fontId="0" fillId="3" borderId="0" xfId="0" applyFill="1" applyProtection="1">
      <alignment vertical="center"/>
    </xf>
    <xf numFmtId="0" fontId="0" fillId="0" borderId="0" xfId="0" applyProtection="1">
      <alignment vertical="center"/>
    </xf>
    <xf numFmtId="49" fontId="1" fillId="3" borderId="0" xfId="0" applyNumberFormat="1" applyFont="1" applyFill="1" applyAlignment="1" applyProtection="1">
      <alignment horizontal="center" vertical="center" wrapText="1"/>
    </xf>
    <xf numFmtId="0" fontId="0" fillId="5" borderId="1" xfId="0" applyNumberFormat="1" applyFill="1" applyBorder="1" applyProtection="1">
      <alignment vertical="center"/>
    </xf>
    <xf numFmtId="0" fontId="0" fillId="5" borderId="2" xfId="0" applyFill="1" applyBorder="1" applyProtection="1">
      <alignment vertical="center"/>
    </xf>
    <xf numFmtId="49" fontId="0" fillId="5" borderId="2" xfId="0" applyNumberFormat="1" applyFill="1" applyBorder="1" applyProtection="1">
      <alignment vertical="center"/>
    </xf>
    <xf numFmtId="0" fontId="0" fillId="5" borderId="3" xfId="0" applyFill="1" applyBorder="1" applyProtection="1">
      <alignment vertical="center"/>
    </xf>
    <xf numFmtId="0" fontId="0" fillId="5" borderId="4" xfId="0" applyNumberFormat="1" applyFill="1" applyBorder="1" applyProtection="1">
      <alignment vertical="center"/>
    </xf>
    <xf numFmtId="0" fontId="2" fillId="0" borderId="5" xfId="0" applyNumberFormat="1" applyFont="1" applyFill="1" applyBorder="1" applyAlignment="1" applyProtection="1">
      <alignment horizontal="right" vertical="center" indent="1"/>
    </xf>
    <xf numFmtId="178" fontId="3" fillId="0" borderId="6" xfId="0" applyNumberFormat="1" applyFont="1" applyFill="1" applyBorder="1" applyAlignment="1" applyProtection="1">
      <alignment horizontal="left" vertical="center"/>
      <protection locked="0"/>
    </xf>
    <xf numFmtId="0" fontId="0" fillId="5" borderId="7" xfId="0" applyFill="1" applyBorder="1">
      <alignment vertical="center"/>
    </xf>
    <xf numFmtId="0" fontId="2" fillId="0" borderId="8" xfId="0" applyNumberFormat="1" applyFont="1" applyFill="1" applyBorder="1" applyAlignment="1" applyProtection="1">
      <alignment horizontal="right" vertical="center" indent="1"/>
    </xf>
    <xf numFmtId="1" fontId="4" fillId="0" borderId="9" xfId="0" applyNumberFormat="1" applyFont="1" applyFill="1" applyBorder="1" applyAlignment="1" applyProtection="1">
      <alignment horizontal="left" vertical="center"/>
      <protection locked="0"/>
    </xf>
    <xf numFmtId="9" fontId="5" fillId="0" borderId="9" xfId="0" applyNumberFormat="1" applyFont="1" applyFill="1" applyBorder="1" applyAlignment="1" applyProtection="1">
      <alignment horizontal="left" vertical="center"/>
      <protection locked="0"/>
    </xf>
    <xf numFmtId="178" fontId="6" fillId="6" borderId="9" xfId="0" applyNumberFormat="1" applyFont="1" applyFill="1" applyBorder="1" applyAlignment="1" applyProtection="1">
      <alignment horizontal="right" vertical="center"/>
    </xf>
    <xf numFmtId="10" fontId="3" fillId="0" borderId="9" xfId="0" applyNumberFormat="1" applyFont="1" applyFill="1" applyBorder="1" applyAlignment="1" applyProtection="1">
      <alignment horizontal="left" vertical="center"/>
      <protection locked="0"/>
    </xf>
    <xf numFmtId="0" fontId="4" fillId="0" borderId="10" xfId="0" applyNumberFormat="1" applyFont="1" applyFill="1" applyBorder="1" applyAlignment="1" applyProtection="1">
      <alignment horizontal="right" vertical="center" indent="1"/>
    </xf>
    <xf numFmtId="178" fontId="6" fillId="6" borderId="11" xfId="0" applyNumberFormat="1" applyFont="1" applyFill="1" applyBorder="1" applyAlignment="1" applyProtection="1">
      <alignment horizontal="right" vertical="center"/>
    </xf>
    <xf numFmtId="0" fontId="2" fillId="7" borderId="8" xfId="0" applyNumberFormat="1" applyFont="1" applyFill="1" applyBorder="1" applyAlignment="1" applyProtection="1">
      <alignment horizontal="right" vertical="center" indent="1"/>
    </xf>
    <xf numFmtId="178" fontId="5" fillId="7" borderId="9" xfId="0" applyNumberFormat="1" applyFont="1" applyFill="1" applyBorder="1" applyAlignment="1" applyProtection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4" fillId="7" borderId="8" xfId="0" applyNumberFormat="1" applyFont="1" applyFill="1" applyBorder="1" applyAlignment="1" applyProtection="1">
      <alignment horizontal="right" vertical="center" indent="1"/>
    </xf>
    <xf numFmtId="0" fontId="2" fillId="8" borderId="5" xfId="0" applyNumberFormat="1" applyFont="1" applyFill="1" applyBorder="1" applyAlignment="1" applyProtection="1">
      <alignment horizontal="right" vertical="center" indent="1"/>
    </xf>
    <xf numFmtId="178" fontId="8" fillId="8" borderId="6" xfId="0" applyNumberFormat="1" applyFont="1" applyFill="1" applyBorder="1" applyAlignment="1" applyProtection="1">
      <alignment horizontal="right" vertical="center"/>
    </xf>
    <xf numFmtId="0" fontId="2" fillId="8" borderId="10" xfId="0" applyNumberFormat="1" applyFont="1" applyFill="1" applyBorder="1" applyAlignment="1" applyProtection="1">
      <alignment horizontal="right" vertical="center" indent="1"/>
    </xf>
    <xf numFmtId="178" fontId="8" fillId="8" borderId="11" xfId="0" applyNumberFormat="1" applyFont="1" applyFill="1" applyBorder="1" applyAlignment="1" applyProtection="1">
      <alignment horizontal="right" vertical="center"/>
    </xf>
    <xf numFmtId="0" fontId="2" fillId="9" borderId="8" xfId="0" applyNumberFormat="1" applyFont="1" applyFill="1" applyBorder="1" applyAlignment="1" applyProtection="1">
      <alignment horizontal="right" vertical="center" indent="1"/>
    </xf>
    <xf numFmtId="178" fontId="9" fillId="9" borderId="9" xfId="0" applyNumberFormat="1" applyFont="1" applyFill="1" applyBorder="1" applyAlignment="1" applyProtection="1">
      <alignment horizontal="right" vertical="center"/>
    </xf>
    <xf numFmtId="0" fontId="10" fillId="9" borderId="10" xfId="0" applyNumberFormat="1" applyFont="1" applyFill="1" applyBorder="1" applyAlignment="1" applyProtection="1">
      <alignment horizontal="right" vertical="center" indent="1"/>
    </xf>
    <xf numFmtId="178" fontId="9" fillId="9" borderId="11" xfId="0" applyNumberFormat="1" applyFont="1" applyFill="1" applyBorder="1" applyAlignment="1" applyProtection="1">
      <alignment horizontal="right" vertical="center"/>
    </xf>
    <xf numFmtId="0" fontId="2" fillId="10" borderId="8" xfId="0" applyFont="1" applyFill="1" applyBorder="1" applyAlignment="1" applyProtection="1">
      <alignment horizontal="right" vertical="center" indent="1"/>
    </xf>
    <xf numFmtId="178" fontId="4" fillId="10" borderId="9" xfId="0" applyNumberFormat="1" applyFont="1" applyFill="1" applyBorder="1" applyProtection="1">
      <alignment vertical="center"/>
    </xf>
    <xf numFmtId="0" fontId="10" fillId="10" borderId="10" xfId="0" applyFont="1" applyFill="1" applyBorder="1" applyAlignment="1" applyProtection="1">
      <alignment horizontal="right" vertical="center" indent="1"/>
    </xf>
    <xf numFmtId="178" fontId="11" fillId="10" borderId="11" xfId="0" applyNumberFormat="1" applyFont="1" applyFill="1" applyBorder="1" applyAlignment="1" applyProtection="1">
      <alignment vertical="top" wrapText="1"/>
    </xf>
    <xf numFmtId="0" fontId="0" fillId="5" borderId="12" xfId="0" applyNumberFormat="1" applyFill="1" applyBorder="1" applyProtection="1">
      <alignment vertical="center"/>
    </xf>
    <xf numFmtId="0" fontId="0" fillId="5" borderId="13" xfId="0" applyFill="1" applyBorder="1" applyProtection="1">
      <alignment vertical="center"/>
    </xf>
    <xf numFmtId="49" fontId="0" fillId="5" borderId="13" xfId="0" applyNumberFormat="1" applyFill="1" applyBorder="1" applyProtection="1">
      <alignment vertical="center"/>
    </xf>
    <xf numFmtId="0" fontId="0" fillId="5" borderId="14" xfId="0" applyFill="1" applyBorder="1" applyProtection="1">
      <alignment vertical="center"/>
    </xf>
    <xf numFmtId="0" fontId="12" fillId="3" borderId="0" xfId="0" applyFont="1" applyFill="1" applyAlignment="1" applyProtection="1">
      <alignment vertical="top"/>
    </xf>
    <xf numFmtId="0" fontId="0" fillId="0" borderId="0" xfId="0" applyFill="1">
      <alignment vertical="center"/>
    </xf>
    <xf numFmtId="0" fontId="0" fillId="2" borderId="0" xfId="0" applyFill="1" applyProtection="1">
      <alignment vertical="center"/>
    </xf>
    <xf numFmtId="0" fontId="0" fillId="2" borderId="0" xfId="0" applyFill="1" applyProtection="1">
      <alignment vertical="center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6" applyFont="1" applyFill="1" applyAlignment="1">
      <alignment horizontal="left" vertical="center" indent="1"/>
    </xf>
    <xf numFmtId="49" fontId="0" fillId="2" borderId="0" xfId="0" applyNumberFormat="1" applyFill="1" applyAlignment="1" applyProtection="1">
      <alignment horizontal="left" vertical="center" indent="1"/>
      <protection locked="0"/>
    </xf>
    <xf numFmtId="49" fontId="14" fillId="2" borderId="0" xfId="6" applyNumberFormat="1" applyFont="1" applyFill="1" applyAlignment="1" applyProtection="1">
      <alignment horizontal="center" vertical="center"/>
      <protection locked="0"/>
    </xf>
    <xf numFmtId="49" fontId="14" fillId="2" borderId="0" xfId="6" applyNumberFormat="1" applyFont="1" applyFill="1" applyAlignment="1" applyProtection="1">
      <alignment horizontal="left" vertical="center" indent="1"/>
      <protection locked="0"/>
    </xf>
    <xf numFmtId="49" fontId="15" fillId="2" borderId="0" xfId="0" applyNumberFormat="1" applyFont="1" applyFill="1" applyAlignment="1" applyProtection="1">
      <alignment vertical="top" wrapText="1"/>
      <protection locked="0"/>
    </xf>
    <xf numFmtId="0" fontId="0" fillId="4" borderId="0" xfId="0" applyFont="1" applyFill="1" applyProtection="1">
      <alignment vertical="center"/>
    </xf>
    <xf numFmtId="49" fontId="15" fillId="2" borderId="0" xfId="0" applyNumberFormat="1" applyFont="1" applyFill="1" applyAlignment="1" applyProtection="1">
      <alignment horizontal="center" vertical="top" wrapText="1"/>
      <protection locked="0"/>
    </xf>
    <xf numFmtId="0" fontId="16" fillId="3" borderId="0" xfId="0" applyFont="1" applyFill="1" applyAlignment="1" applyProtection="1">
      <alignment vertical="center"/>
    </xf>
    <xf numFmtId="49" fontId="15" fillId="2" borderId="0" xfId="0" applyNumberFormat="1" applyFont="1" applyFill="1" applyAlignment="1" applyProtection="1">
      <alignment vertical="top" wrapText="1"/>
    </xf>
    <xf numFmtId="0" fontId="17" fillId="2" borderId="0" xfId="0" applyFont="1" applyFill="1" applyAlignment="1" applyProtection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9" fontId="18" fillId="3" borderId="0" xfId="0" applyNumberFormat="1" applyFont="1" applyFill="1" applyAlignment="1" applyProtection="1">
      <alignment horizontal="center" vertical="center" wrapText="1"/>
      <protection locked="0"/>
    </xf>
    <xf numFmtId="10" fontId="18" fillId="0" borderId="0" xfId="0" applyNumberFormat="1" applyFont="1" applyAlignment="1" applyProtection="1">
      <alignment horizontal="center" vertical="center"/>
    </xf>
    <xf numFmtId="0" fontId="18" fillId="3" borderId="0" xfId="0" applyFont="1" applyFill="1">
      <alignment vertical="center"/>
    </xf>
    <xf numFmtId="49" fontId="18" fillId="0" borderId="0" xfId="0" applyNumberFormat="1" applyFont="1" applyProtection="1">
      <alignment vertical="center"/>
    </xf>
    <xf numFmtId="10" fontId="2" fillId="11" borderId="3" xfId="0" applyNumberFormat="1" applyFont="1" applyFill="1" applyBorder="1" applyAlignment="1" applyProtection="1">
      <alignment horizontal="center" vertical="center"/>
    </xf>
    <xf numFmtId="10" fontId="2" fillId="11" borderId="7" xfId="0" applyNumberFormat="1" applyFont="1" applyFill="1" applyBorder="1" applyAlignment="1">
      <alignment horizontal="center" vertical="center"/>
    </xf>
    <xf numFmtId="10" fontId="4" fillId="11" borderId="7" xfId="0" applyNumberFormat="1" applyFont="1" applyFill="1" applyBorder="1" applyAlignment="1">
      <alignment horizontal="center" vertical="center"/>
    </xf>
    <xf numFmtId="10" fontId="2" fillId="7" borderId="7" xfId="0" applyNumberFormat="1" applyFont="1" applyFill="1" applyBorder="1" applyAlignment="1">
      <alignment horizontal="center" vertical="center"/>
    </xf>
    <xf numFmtId="10" fontId="2" fillId="12" borderId="7" xfId="0" applyNumberFormat="1" applyFont="1" applyFill="1" applyBorder="1" applyAlignment="1">
      <alignment horizontal="center" vertical="center"/>
    </xf>
    <xf numFmtId="10" fontId="2" fillId="13" borderId="7" xfId="0" applyNumberFormat="1" applyFont="1" applyFill="1" applyBorder="1" applyAlignment="1">
      <alignment horizontal="center" vertical="center"/>
    </xf>
    <xf numFmtId="178" fontId="11" fillId="9" borderId="11" xfId="0" applyNumberFormat="1" applyFont="1" applyFill="1" applyBorder="1" applyAlignment="1" applyProtection="1">
      <alignment horizontal="right" vertical="center"/>
    </xf>
    <xf numFmtId="10" fontId="2" fillId="14" borderId="7" xfId="0" applyNumberFormat="1" applyFont="1" applyFill="1" applyBorder="1" applyAlignment="1">
      <alignment horizontal="center" vertical="center"/>
    </xf>
    <xf numFmtId="10" fontId="2" fillId="11" borderId="14" xfId="0" applyNumberFormat="1" applyFont="1" applyFill="1" applyBorder="1" applyAlignment="1" applyProtection="1">
      <alignment horizontal="center" vertical="center"/>
    </xf>
    <xf numFmtId="0" fontId="0" fillId="3" borderId="0" xfId="0" applyNumberFormat="1" applyFill="1" applyProtection="1">
      <alignment vertical="center"/>
    </xf>
    <xf numFmtId="0" fontId="12" fillId="3" borderId="0" xfId="0" applyFont="1" applyFill="1" applyAlignment="1">
      <alignment vertical="center"/>
    </xf>
    <xf numFmtId="0" fontId="19" fillId="3" borderId="0" xfId="0" applyFont="1" applyFill="1" applyAlignment="1">
      <alignment horizontal="center" vertical="center"/>
    </xf>
    <xf numFmtId="10" fontId="19" fillId="3" borderId="0" xfId="0" applyNumberFormat="1" applyFont="1" applyFill="1" applyAlignment="1">
      <alignment horizontal="center" vertical="center"/>
    </xf>
    <xf numFmtId="0" fontId="12" fillId="3" borderId="0" xfId="0" applyNumberFormat="1" applyFont="1" applyFill="1" applyAlignment="1" applyProtection="1">
      <alignment vertical="center"/>
    </xf>
    <xf numFmtId="0" fontId="0" fillId="0" borderId="0" xfId="0" applyNumberFormat="1" applyFill="1" applyProtection="1">
      <alignment vertical="center"/>
    </xf>
    <xf numFmtId="0" fontId="20" fillId="0" borderId="0" xfId="0" applyFont="1" applyFill="1" applyAlignment="1">
      <alignment horizontal="right" vertical="center"/>
    </xf>
    <xf numFmtId="178" fontId="21" fillId="15" borderId="0" xfId="0" applyNumberFormat="1" applyFont="1" applyFill="1" applyAlignment="1">
      <alignment horizontal="center" vertical="center"/>
    </xf>
    <xf numFmtId="0" fontId="21" fillId="15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9" fillId="0" borderId="0" xfId="0" applyFont="1" applyFill="1" applyAlignment="1">
      <alignment horizontal="center" vertical="center"/>
    </xf>
    <xf numFmtId="10" fontId="19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10" fontId="12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 applyProtection="1">
      <alignment horizontal="right" vertical="center"/>
    </xf>
    <xf numFmtId="10" fontId="12" fillId="0" borderId="0" xfId="0" applyNumberFormat="1" applyFont="1" applyFill="1" applyAlignment="1" applyProtection="1">
      <alignment horizontal="center" vertical="center"/>
    </xf>
    <xf numFmtId="49" fontId="22" fillId="3" borderId="0" xfId="0" applyNumberFormat="1" applyFont="1" applyFill="1" applyAlignment="1" applyProtection="1">
      <alignment horizontal="center" vertical="center" wrapText="1"/>
      <protection locked="0"/>
    </xf>
    <xf numFmtId="10" fontId="2" fillId="3" borderId="0" xfId="0" applyNumberFormat="1" applyFont="1" applyFill="1" applyAlignment="1" applyProtection="1">
      <alignment horizontal="center" vertical="center" wrapText="1"/>
      <protection locked="0"/>
    </xf>
    <xf numFmtId="49" fontId="18" fillId="3" borderId="0" xfId="0" applyNumberFormat="1" applyFont="1" applyFill="1" applyAlignment="1" applyProtection="1">
      <alignment horizontal="center" vertical="center" wrapText="1"/>
    </xf>
    <xf numFmtId="49" fontId="18" fillId="3" borderId="15" xfId="0" applyNumberFormat="1" applyFont="1" applyFill="1" applyBorder="1" applyAlignment="1" applyProtection="1">
      <alignment horizontal="center" vertical="center" wrapText="1"/>
    </xf>
    <xf numFmtId="49" fontId="18" fillId="3" borderId="16" xfId="0" applyNumberFormat="1" applyFont="1" applyFill="1" applyBorder="1" applyAlignment="1" applyProtection="1">
      <alignment horizontal="center" vertical="center" wrapText="1"/>
    </xf>
    <xf numFmtId="9" fontId="23" fillId="15" borderId="15" xfId="0" applyNumberFormat="1" applyFont="1" applyFill="1" applyBorder="1" applyAlignment="1" applyProtection="1">
      <alignment horizontal="center" vertical="center" wrapText="1"/>
      <protection locked="0"/>
    </xf>
    <xf numFmtId="9" fontId="23" fillId="15" borderId="17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18" xfId="0" applyNumberFormat="1" applyFont="1" applyFill="1" applyBorder="1" applyAlignment="1" applyProtection="1">
      <alignment horizontal="center" vertical="center" wrapText="1"/>
    </xf>
    <xf numFmtId="9" fontId="23" fillId="15" borderId="18" xfId="0" applyNumberFormat="1" applyFont="1" applyFill="1" applyBorder="1" applyAlignment="1" applyProtection="1">
      <alignment horizontal="center" vertical="center" wrapText="1"/>
      <protection locked="0"/>
    </xf>
    <xf numFmtId="9" fontId="23" fillId="15" borderId="19" xfId="0" applyNumberFormat="1" applyFont="1" applyFill="1" applyBorder="1" applyAlignment="1" applyProtection="1">
      <alignment horizontal="center" vertical="center" wrapText="1"/>
      <protection locked="0"/>
    </xf>
    <xf numFmtId="49" fontId="18" fillId="3" borderId="20" xfId="0" applyNumberFormat="1" applyFont="1" applyFill="1" applyBorder="1" applyAlignment="1" applyProtection="1">
      <alignment horizontal="center" vertical="center" wrapText="1"/>
    </xf>
    <xf numFmtId="49" fontId="18" fillId="3" borderId="21" xfId="0" applyNumberFormat="1" applyFont="1" applyFill="1" applyBorder="1" applyAlignment="1" applyProtection="1">
      <alignment horizontal="center" vertical="center" wrapText="1"/>
    </xf>
    <xf numFmtId="9" fontId="23" fillId="15" borderId="20" xfId="0" applyNumberFormat="1" applyFont="1" applyFill="1" applyBorder="1" applyAlignment="1" applyProtection="1">
      <alignment horizontal="center" vertical="center" wrapText="1"/>
      <protection locked="0"/>
    </xf>
    <xf numFmtId="9" fontId="23" fillId="15" borderId="22" xfId="0" applyNumberFormat="1" applyFont="1" applyFill="1" applyBorder="1" applyAlignment="1" applyProtection="1">
      <alignment horizontal="center" vertical="center" wrapText="1"/>
      <protection locked="0"/>
    </xf>
    <xf numFmtId="49" fontId="12" fillId="3" borderId="0" xfId="0" applyNumberFormat="1" applyFont="1" applyFill="1" applyAlignment="1" applyProtection="1">
      <alignment vertical="top" wrapText="1"/>
      <protection locked="0"/>
    </xf>
    <xf numFmtId="10" fontId="2" fillId="3" borderId="0" xfId="0" applyNumberFormat="1" applyFont="1" applyFill="1" applyAlignment="1" applyProtection="1">
      <alignment horizontal="center" vertical="top" wrapText="1"/>
      <protection locked="0"/>
    </xf>
    <xf numFmtId="49" fontId="12" fillId="3" borderId="0" xfId="0" applyNumberFormat="1" applyFont="1" applyFill="1" applyBorder="1" applyAlignment="1" applyProtection="1">
      <alignment vertical="top" wrapText="1"/>
      <protection locked="0"/>
    </xf>
    <xf numFmtId="10" fontId="2" fillId="3" borderId="0" xfId="0" applyNumberFormat="1" applyFont="1" applyFill="1" applyAlignment="1" applyProtection="1">
      <alignment horizontal="center" vertical="top"/>
    </xf>
    <xf numFmtId="10" fontId="2" fillId="2" borderId="0" xfId="0" applyNumberFormat="1" applyFont="1" applyFill="1" applyAlignment="1" applyProtection="1">
      <alignment horizontal="center" vertical="center"/>
    </xf>
    <xf numFmtId="10" fontId="2" fillId="0" borderId="0" xfId="0" applyNumberFormat="1" applyFont="1" applyAlignment="1" applyProtection="1">
      <alignment horizontal="center" vertical="center"/>
    </xf>
    <xf numFmtId="0" fontId="24" fillId="2" borderId="0" xfId="0" applyFont="1" applyFill="1" applyAlignment="1">
      <alignment horizontal="center"/>
    </xf>
    <xf numFmtId="49" fontId="15" fillId="2" borderId="0" xfId="0" applyNumberFormat="1" applyFont="1" applyFill="1" applyAlignment="1" applyProtection="1">
      <alignment horizontal="center" vertical="top" wrapText="1"/>
    </xf>
    <xf numFmtId="178" fontId="19" fillId="15" borderId="0" xfId="0" applyNumberFormat="1" applyFont="1" applyFill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9" fontId="23" fillId="0" borderId="0" xfId="0" applyNumberFormat="1" applyFont="1" applyFill="1" applyAlignment="1" applyProtection="1">
      <alignment horizontal="center" vertical="center" wrapText="1"/>
      <protection locked="0"/>
    </xf>
    <xf numFmtId="49" fontId="17" fillId="2" borderId="0" xfId="0" applyNumberFormat="1" applyFont="1" applyFill="1" applyAlignment="1" applyProtection="1">
      <alignment horizontal="center" vertical="top" wrapText="1"/>
    </xf>
    <xf numFmtId="0" fontId="16" fillId="3" borderId="0" xfId="0" applyFont="1" applyFill="1" applyAlignment="1" applyProtection="1">
      <alignment horizontal="center" vertical="center"/>
    </xf>
    <xf numFmtId="10" fontId="25" fillId="3" borderId="0" xfId="0" applyNumberFormat="1" applyFont="1" applyFill="1" applyAlignment="1" applyProtection="1">
      <alignment horizontal="center" vertical="center"/>
    </xf>
    <xf numFmtId="10" fontId="2" fillId="2" borderId="0" xfId="0" applyNumberFormat="1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18" fillId="0" borderId="0" xfId="0" applyFont="1">
      <alignment vertical="center"/>
    </xf>
    <xf numFmtId="0" fontId="0" fillId="6" borderId="0" xfId="0" applyFill="1">
      <alignment vertical="center"/>
    </xf>
    <xf numFmtId="178" fontId="3" fillId="0" borderId="6" xfId="0" applyNumberFormat="1" applyFont="1" applyFill="1" applyBorder="1" applyAlignment="1" applyProtection="1">
      <alignment horizontal="left" vertical="center"/>
    </xf>
    <xf numFmtId="1" fontId="4" fillId="0" borderId="9" xfId="0" applyNumberFormat="1" applyFont="1" applyFill="1" applyBorder="1" applyAlignment="1" applyProtection="1">
      <alignment horizontal="left" vertical="center"/>
    </xf>
    <xf numFmtId="9" fontId="5" fillId="0" borderId="9" xfId="0" applyNumberFormat="1" applyFont="1" applyFill="1" applyBorder="1" applyAlignment="1" applyProtection="1">
      <alignment horizontal="left" vertical="center"/>
    </xf>
    <xf numFmtId="10" fontId="3" fillId="0" borderId="9" xfId="0" applyNumberFormat="1" applyFont="1" applyFill="1" applyBorder="1" applyAlignment="1" applyProtection="1">
      <alignment horizontal="left" vertical="center"/>
    </xf>
    <xf numFmtId="178" fontId="6" fillId="15" borderId="11" xfId="0" applyNumberFormat="1" applyFont="1" applyFill="1" applyBorder="1" applyAlignment="1" applyProtection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2" fillId="9" borderId="10" xfId="0" applyNumberFormat="1" applyFont="1" applyFill="1" applyBorder="1" applyAlignment="1" applyProtection="1">
      <alignment horizontal="right" vertical="center" indent="1"/>
    </xf>
    <xf numFmtId="178" fontId="4" fillId="9" borderId="11" xfId="0" applyNumberFormat="1" applyFont="1" applyFill="1" applyBorder="1" applyAlignment="1" applyProtection="1">
      <alignment horizontal="right" vertical="center"/>
    </xf>
    <xf numFmtId="0" fontId="2" fillId="10" borderId="10" xfId="0" applyFont="1" applyFill="1" applyBorder="1" applyAlignment="1" applyProtection="1">
      <alignment horizontal="right" vertical="center" indent="1"/>
    </xf>
    <xf numFmtId="178" fontId="4" fillId="10" borderId="11" xfId="0" applyNumberFormat="1" applyFont="1" applyFill="1" applyBorder="1" applyAlignment="1" applyProtection="1">
      <alignment vertical="top" wrapText="1"/>
    </xf>
    <xf numFmtId="49" fontId="22" fillId="3" borderId="15" xfId="0" applyNumberFormat="1" applyFont="1" applyFill="1" applyBorder="1" applyAlignment="1" applyProtection="1">
      <alignment horizontal="center" vertical="center" wrapText="1"/>
      <protection locked="0"/>
    </xf>
    <xf numFmtId="49" fontId="22" fillId="3" borderId="16" xfId="0" applyNumberFormat="1" applyFont="1" applyFill="1" applyBorder="1" applyAlignment="1" applyProtection="1">
      <alignment horizontal="center" vertical="center" wrapText="1"/>
      <protection locked="0"/>
    </xf>
    <xf numFmtId="10" fontId="2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22" fillId="3" borderId="18" xfId="0" applyNumberFormat="1" applyFont="1" applyFill="1" applyBorder="1" applyAlignment="1" applyProtection="1">
      <alignment horizontal="center" vertical="center" wrapText="1"/>
      <protection locked="0"/>
    </xf>
    <xf numFmtId="10" fontId="2" fillId="3" borderId="19" xfId="0" applyNumberFormat="1" applyFont="1" applyFill="1" applyBorder="1" applyAlignment="1" applyProtection="1">
      <alignment horizontal="center" vertical="center" wrapText="1"/>
      <protection locked="0"/>
    </xf>
    <xf numFmtId="49" fontId="22" fillId="3" borderId="20" xfId="0" applyNumberFormat="1" applyFont="1" applyFill="1" applyBorder="1" applyAlignment="1" applyProtection="1">
      <alignment horizontal="center" vertical="center" wrapText="1"/>
      <protection locked="0"/>
    </xf>
    <xf numFmtId="49" fontId="22" fillId="3" borderId="21" xfId="0" applyNumberFormat="1" applyFont="1" applyFill="1" applyBorder="1" applyAlignment="1" applyProtection="1">
      <alignment horizontal="center" vertical="center" wrapText="1"/>
      <protection locked="0"/>
    </xf>
    <xf numFmtId="10" fontId="2" fillId="3" borderId="22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/>
  <colors>
    <mruColors>
      <color rgb="004AA71C"/>
      <color rgb="0004E9EC"/>
      <color rgb="000916BD"/>
      <color rgb="00D9D9D9"/>
      <color rgb="00FFDBD7"/>
      <color rgb="00E2EFDA"/>
      <color rgb="00DDEBF7"/>
      <color rgb="00FFF2CC"/>
      <color rgb="00F2F2F2"/>
      <color rgb="0024F24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png"/><Relationship Id="rId3" Type="http://schemas.openxmlformats.org/officeDocument/2006/relationships/hyperlink" Target="https://buymeacoffee.com/colscreations/post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zazzle.com/mbr/238499276722080691" TargetMode="External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2.png"/><Relationship Id="rId3" Type="http://schemas.openxmlformats.org/officeDocument/2006/relationships/hyperlink" Target="https://buymeacoffee.com/colscreations/post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www.zazzle.com/mbr/238499276722080691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311785</xdr:colOff>
      <xdr:row>1</xdr:row>
      <xdr:rowOff>238125</xdr:rowOff>
    </xdr:from>
    <xdr:to>
      <xdr:col>11</xdr:col>
      <xdr:colOff>2829560</xdr:colOff>
      <xdr:row>10</xdr:row>
      <xdr:rowOff>55880</xdr:rowOff>
    </xdr:to>
    <xdr:pic>
      <xdr:nvPicPr>
        <xdr:cNvPr id="3" name="Picture 2" descr="avatarbear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799820" y="708025"/>
          <a:ext cx="2517775" cy="2035175"/>
        </a:xfrm>
        <a:prstGeom prst="rect">
          <a:avLst/>
        </a:prstGeom>
        <a:effectLst>
          <a:glow rad="101600">
            <a:srgbClr val="24F241">
              <a:alpha val="93000"/>
            </a:srgbClr>
          </a:glow>
          <a:softEdge rad="12700"/>
        </a:effectLst>
      </xdr:spPr>
    </xdr:pic>
    <xdr:clientData/>
  </xdr:twoCellAnchor>
  <xdr:twoCellAnchor editAs="oneCell">
    <xdr:from>
      <xdr:col>11</xdr:col>
      <xdr:colOff>968375</xdr:colOff>
      <xdr:row>18</xdr:row>
      <xdr:rowOff>248920</xdr:rowOff>
    </xdr:from>
    <xdr:to>
      <xdr:col>11</xdr:col>
      <xdr:colOff>2106930</xdr:colOff>
      <xdr:row>22</xdr:row>
      <xdr:rowOff>229870</xdr:rowOff>
    </xdr:to>
    <xdr:pic>
      <xdr:nvPicPr>
        <xdr:cNvPr id="4" name="Picture 3" descr="bmc-logo-yellow (edited)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56410" y="4749800"/>
          <a:ext cx="1138555" cy="1098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311785</xdr:colOff>
      <xdr:row>1</xdr:row>
      <xdr:rowOff>238125</xdr:rowOff>
    </xdr:from>
    <xdr:to>
      <xdr:col>11</xdr:col>
      <xdr:colOff>2829560</xdr:colOff>
      <xdr:row>10</xdr:row>
      <xdr:rowOff>55880</xdr:rowOff>
    </xdr:to>
    <xdr:pic>
      <xdr:nvPicPr>
        <xdr:cNvPr id="2" name="Picture 1" descr="avatarbear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3799820" y="708025"/>
          <a:ext cx="2517775" cy="2035175"/>
        </a:xfrm>
        <a:prstGeom prst="rect">
          <a:avLst/>
        </a:prstGeom>
        <a:effectLst>
          <a:glow rad="101600">
            <a:srgbClr val="24F241">
              <a:alpha val="93000"/>
            </a:srgbClr>
          </a:glow>
          <a:softEdge rad="12700"/>
        </a:effectLst>
      </xdr:spPr>
    </xdr:pic>
    <xdr:clientData/>
  </xdr:twoCellAnchor>
  <xdr:twoCellAnchor editAs="oneCell">
    <xdr:from>
      <xdr:col>11</xdr:col>
      <xdr:colOff>977900</xdr:colOff>
      <xdr:row>18</xdr:row>
      <xdr:rowOff>239395</xdr:rowOff>
    </xdr:from>
    <xdr:to>
      <xdr:col>11</xdr:col>
      <xdr:colOff>2116455</xdr:colOff>
      <xdr:row>22</xdr:row>
      <xdr:rowOff>220345</xdr:rowOff>
    </xdr:to>
    <xdr:pic>
      <xdr:nvPicPr>
        <xdr:cNvPr id="3" name="Picture 2" descr="bmc-logo-yellow (edited)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465935" y="4740275"/>
          <a:ext cx="1138555" cy="1098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139700</xdr:colOff>
      <xdr:row>2</xdr:row>
      <xdr:rowOff>140335</xdr:rowOff>
    </xdr:from>
    <xdr:ext cx="1271905" cy="923925"/>
    <xdr:sp>
      <xdr:nvSpPr>
        <xdr:cNvPr id="4" name="Rectangles 3"/>
        <xdr:cNvSpPr/>
      </xdr:nvSpPr>
      <xdr:spPr>
        <a:xfrm>
          <a:off x="496570" y="457835"/>
          <a:ext cx="1271905" cy="92392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rgbClr val="FFFFFF"/>
        </a:lnRef>
        <a:fillRef idx="3">
          <a:schemeClr val="accent6"/>
        </a:fillRef>
        <a:effectRef idx="0">
          <a:srgbClr val="FFFFFF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p>
          <a:pPr algn="ctr"/>
          <a:r>
            <a:rPr lang="en-US" altLang="en-GB" sz="4800" b="1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pct75">
                <a:fgClr>
                  <a:srgbClr val="24F241"/>
                </a:fgClr>
                <a:bgClr>
                  <a:schemeClr val="tx1"/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35%</a:t>
          </a:r>
          <a:endParaRPr lang="en-US" altLang="en-GB" sz="4800" b="1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pct75">
              <a:fgClr>
                <a:srgbClr val="24F241"/>
              </a:fgClr>
              <a:bgClr>
                <a:schemeClr val="tx1"/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7</xdr:col>
      <xdr:colOff>130810</xdr:colOff>
      <xdr:row>2</xdr:row>
      <xdr:rowOff>123825</xdr:rowOff>
    </xdr:from>
    <xdr:ext cx="1271905" cy="890905"/>
    <xdr:sp>
      <xdr:nvSpPr>
        <xdr:cNvPr id="5" name="Rectangles 4"/>
        <xdr:cNvSpPr/>
      </xdr:nvSpPr>
      <xdr:spPr>
        <a:xfrm>
          <a:off x="7124700" y="441325"/>
          <a:ext cx="1271905" cy="89090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rgbClr val="FFFFFF"/>
        </a:lnRef>
        <a:fillRef idx="3">
          <a:schemeClr val="accent6"/>
        </a:fillRef>
        <a:effectRef idx="0">
          <a:srgbClr val="FFFFFF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>
          <a:defPPr>
            <a:defRPr lang="en-GB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en-GB" sz="4800" b="1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pct75">
                <a:fgClr>
                  <a:srgbClr val="24F241"/>
                </a:fgClr>
                <a:bgClr>
                  <a:schemeClr val="tx1"/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40%</a:t>
          </a:r>
          <a:endParaRPr lang="en-US" altLang="en-GB" sz="4800" b="1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pct75">
              <a:fgClr>
                <a:srgbClr val="24F241"/>
              </a:fgClr>
              <a:bgClr>
                <a:schemeClr val="tx1"/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2</xdr:col>
      <xdr:colOff>149860</xdr:colOff>
      <xdr:row>19</xdr:row>
      <xdr:rowOff>133350</xdr:rowOff>
    </xdr:from>
    <xdr:ext cx="1271905" cy="890905"/>
    <xdr:sp>
      <xdr:nvSpPr>
        <xdr:cNvPr id="6" name="Rectangles 5"/>
        <xdr:cNvSpPr/>
      </xdr:nvSpPr>
      <xdr:spPr>
        <a:xfrm>
          <a:off x="506730" y="4484370"/>
          <a:ext cx="1271905" cy="89090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rgbClr val="FFFFFF"/>
        </a:lnRef>
        <a:fillRef idx="3">
          <a:schemeClr val="accent6"/>
        </a:fillRef>
        <a:effectRef idx="0">
          <a:srgbClr val="FFFFFF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>
          <a:defPPr>
            <a:defRPr lang="en-GB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en-GB" sz="4800" b="1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pct75">
                <a:fgClr>
                  <a:srgbClr val="24F241"/>
                </a:fgClr>
                <a:bgClr>
                  <a:schemeClr val="tx1"/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45%</a:t>
          </a:r>
          <a:endParaRPr lang="en-US" altLang="en-GB" sz="4800" b="1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pct75">
              <a:fgClr>
                <a:srgbClr val="24F241"/>
              </a:fgClr>
              <a:bgClr>
                <a:schemeClr val="tx1"/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oneCellAnchor>
    <xdr:from>
      <xdr:col>7</xdr:col>
      <xdr:colOff>149860</xdr:colOff>
      <xdr:row>19</xdr:row>
      <xdr:rowOff>133350</xdr:rowOff>
    </xdr:from>
    <xdr:ext cx="1271905" cy="890905"/>
    <xdr:sp>
      <xdr:nvSpPr>
        <xdr:cNvPr id="7" name="Rectangles 6"/>
        <xdr:cNvSpPr/>
      </xdr:nvSpPr>
      <xdr:spPr>
        <a:xfrm>
          <a:off x="7143750" y="4484370"/>
          <a:ext cx="1271905" cy="890905"/>
        </a:xfrm>
        <a:prstGeom prst="rect">
          <a:avLst/>
        </a:prstGeom>
        <a:solidFill>
          <a:schemeClr val="bg1">
            <a:lumMod val="85000"/>
          </a:schemeClr>
        </a:solidFill>
      </xdr:spPr>
      <xdr:style>
        <a:lnRef idx="0">
          <a:srgbClr val="FFFFFF"/>
        </a:lnRef>
        <a:fillRef idx="3">
          <a:schemeClr val="accent6"/>
        </a:fillRef>
        <a:effectRef idx="0">
          <a:srgbClr val="FFFFFF"/>
        </a:effectRef>
        <a:fontRef idx="minor">
          <a:schemeClr val="lt1"/>
        </a:fontRef>
      </xdr:style>
      <xdr:txBody>
        <a:bodyPr vertOverflow="overflow" horzOverflow="overflow" wrap="square" rtlCol="0" anchor="t">
          <a:spAutoFit/>
        </a:bodyPr>
        <a:lstStyle>
          <a:defPPr>
            <a:defRPr lang="en-GB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altLang="en-GB" sz="4800" b="1">
              <a:ln w="12700">
                <a:solidFill>
                  <a:schemeClr val="tx2">
                    <a:lumMod val="75000"/>
                  </a:schemeClr>
                </a:solidFill>
                <a:prstDash val="solid"/>
              </a:ln>
              <a:pattFill prst="pct75">
                <a:fgClr>
                  <a:srgbClr val="24F241"/>
                </a:fgClr>
                <a:bgClr>
                  <a:schemeClr val="tx1"/>
                </a:bgClr>
              </a:patt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</a:rPr>
            <a:t>50%</a:t>
          </a:r>
          <a:endParaRPr lang="en-US" altLang="en-GB" sz="4800" b="1">
            <a:ln w="12700">
              <a:solidFill>
                <a:schemeClr val="tx2">
                  <a:lumMod val="75000"/>
                </a:schemeClr>
              </a:solidFill>
              <a:prstDash val="solid"/>
            </a:ln>
            <a:pattFill prst="pct75">
              <a:fgClr>
                <a:srgbClr val="24F241"/>
              </a:fgClr>
              <a:bgClr>
                <a:schemeClr val="tx1"/>
              </a:bgClr>
            </a:pattFill>
            <a:effectLst>
              <a:outerShdw dist="38100" dir="2640000" algn="bl" rotWithShape="0">
                <a:schemeClr val="tx2">
                  <a:lumMod val="75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11</xdr:col>
      <xdr:colOff>390525</xdr:colOff>
      <xdr:row>2</xdr:row>
      <xdr:rowOff>47625</xdr:rowOff>
    </xdr:from>
    <xdr:to>
      <xdr:col>11</xdr:col>
      <xdr:colOff>2714625</xdr:colOff>
      <xdr:row>22</xdr:row>
      <xdr:rowOff>13335</xdr:rowOff>
    </xdr:to>
    <xdr:pic>
      <xdr:nvPicPr>
        <xdr:cNvPr id="8" name="Picture 7" descr="TextInsert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30935" y="365125"/>
          <a:ext cx="2324100" cy="4738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unity.zazzle.com/t5/tools/earnings-calculator-no-math-required/m-p/8721" TargetMode="Externa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unity.zazzle.com/t5/tools/earnings-calculator-no-math-required/m-p/8721" TargetMode="Externa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AZ130"/>
  <sheetViews>
    <sheetView tabSelected="1" workbookViewId="0">
      <selection activeCell="B27" sqref="B27:E30"/>
    </sheetView>
  </sheetViews>
  <sheetFormatPr defaultColWidth="8.88571428571429" defaultRowHeight="15.75"/>
  <cols>
    <col min="1" max="1" width="2.21904761904762" style="2" customWidth="1"/>
    <col min="2" max="2" width="3.67619047619048" customWidth="1"/>
    <col min="3" max="3" width="68.7142857142857" customWidth="1"/>
    <col min="4" max="4" width="12.7142857142857" customWidth="1"/>
    <col min="5" max="5" width="12.7142857142857" style="57" customWidth="1"/>
    <col min="6" max="6" width="2.21904761904762" customWidth="1"/>
    <col min="7" max="7" width="3.67619047619048" customWidth="1"/>
    <col min="8" max="8" width="68.7142857142857" customWidth="1"/>
    <col min="9" max="9" width="12.7142857142857" customWidth="1"/>
    <col min="10" max="10" width="12.7142857142857" style="57" customWidth="1"/>
    <col min="11" max="11" width="2.21904761904762" customWidth="1"/>
    <col min="12" max="12" width="47.1428571428571" style="1" customWidth="1"/>
    <col min="13" max="13" width="1.41904761904762" style="3" customWidth="1"/>
    <col min="14" max="19" width="8.88571428571429" style="1"/>
    <col min="33" max="50" width="8.88571428571429" style="1"/>
  </cols>
  <sheetData>
    <row r="1" ht="37" customHeight="1" spans="2:31">
      <c r="B1" s="5"/>
      <c r="C1" s="89" t="s">
        <v>0</v>
      </c>
      <c r="D1" s="89"/>
      <c r="E1" s="59"/>
      <c r="F1" s="117"/>
      <c r="G1" s="61"/>
      <c r="H1" s="89" t="s">
        <v>1</v>
      </c>
      <c r="I1" s="89"/>
      <c r="J1" s="106"/>
      <c r="L1" s="107" t="s">
        <v>2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9.4" customHeight="1" spans="2:32">
      <c r="B2" s="7"/>
      <c r="C2" s="8"/>
      <c r="D2" s="9"/>
      <c r="E2" s="62"/>
      <c r="F2" s="118"/>
      <c r="G2" s="7"/>
      <c r="H2" s="8"/>
      <c r="I2" s="9"/>
      <c r="J2" s="62"/>
      <c r="K2" s="2"/>
      <c r="O2" s="45"/>
      <c r="P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9.4" customHeight="1" spans="2:32">
      <c r="B3" s="11"/>
      <c r="C3" s="12" t="s">
        <v>3</v>
      </c>
      <c r="D3" s="119">
        <f>I3</f>
        <v>2.95</v>
      </c>
      <c r="E3" s="63"/>
      <c r="F3" s="118"/>
      <c r="G3" s="11"/>
      <c r="H3" s="12" t="s">
        <v>3</v>
      </c>
      <c r="I3" s="13">
        <v>2.95</v>
      </c>
      <c r="J3" s="63"/>
      <c r="K3" s="2"/>
      <c r="L3" s="46"/>
      <c r="O3" s="45"/>
      <c r="P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19.4" customHeight="1" spans="2:32">
      <c r="B4" s="11"/>
      <c r="C4" s="15" t="s">
        <v>4</v>
      </c>
      <c r="D4" s="120">
        <f>I4</f>
        <v>50</v>
      </c>
      <c r="E4" s="63"/>
      <c r="F4" s="118"/>
      <c r="G4" s="11"/>
      <c r="H4" s="15" t="s">
        <v>4</v>
      </c>
      <c r="I4" s="16">
        <v>50</v>
      </c>
      <c r="J4" s="63"/>
      <c r="K4" s="2"/>
      <c r="O4" s="45"/>
      <c r="P4" s="4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9.4" customHeight="1" spans="2:32">
      <c r="B5" s="11"/>
      <c r="C5" s="15" t="s">
        <v>5</v>
      </c>
      <c r="D5" s="121">
        <f>I5</f>
        <v>0.2</v>
      </c>
      <c r="E5" s="63"/>
      <c r="F5" s="118"/>
      <c r="G5" s="11"/>
      <c r="H5" s="15" t="s">
        <v>5</v>
      </c>
      <c r="I5" s="17">
        <v>0.2</v>
      </c>
      <c r="J5" s="63"/>
      <c r="K5" s="2"/>
      <c r="L5" s="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19.4" customHeight="1" spans="2:32">
      <c r="B6" s="11"/>
      <c r="C6" s="15" t="s">
        <v>6</v>
      </c>
      <c r="D6" s="18">
        <f>(D3-(D3*D5))*D4</f>
        <v>118</v>
      </c>
      <c r="E6" s="63"/>
      <c r="F6" s="118"/>
      <c r="G6" s="11"/>
      <c r="H6" s="15" t="s">
        <v>6</v>
      </c>
      <c r="I6" s="18">
        <f>(I3-(I3*I5))*I4</f>
        <v>118</v>
      </c>
      <c r="J6" s="63"/>
      <c r="K6" s="2"/>
      <c r="L6" s="4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19.4" customHeight="1" spans="2:32">
      <c r="B7" s="11"/>
      <c r="C7" s="15" t="s">
        <v>7</v>
      </c>
      <c r="D7" s="122">
        <f>I7</f>
        <v>0.238</v>
      </c>
      <c r="E7" s="63"/>
      <c r="F7" s="118"/>
      <c r="G7" s="11"/>
      <c r="H7" s="15" t="s">
        <v>7</v>
      </c>
      <c r="I7" s="19">
        <v>0.238</v>
      </c>
      <c r="J7" s="63"/>
      <c r="K7" s="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9.4" customHeight="1" spans="2:32">
      <c r="B8" s="11"/>
      <c r="C8" s="20" t="s">
        <v>8</v>
      </c>
      <c r="D8" s="123">
        <f>(D6*D7)</f>
        <v>28.08</v>
      </c>
      <c r="E8" s="64"/>
      <c r="F8" s="118"/>
      <c r="G8" s="11"/>
      <c r="H8" s="20" t="s">
        <v>8</v>
      </c>
      <c r="I8" s="21">
        <f>(I6*I7)</f>
        <v>28.08</v>
      </c>
      <c r="J8" s="64"/>
      <c r="K8" s="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9.4" customHeight="1" spans="2:32">
      <c r="B9" s="11"/>
      <c r="C9" s="22" t="s">
        <v>9</v>
      </c>
      <c r="D9" s="23">
        <f>IF(D7&gt;=15%,D8*5%,"$0.00")</f>
        <v>1.4</v>
      </c>
      <c r="E9" s="65">
        <f>D9/D6</f>
        <v>0.0119</v>
      </c>
      <c r="F9" s="124"/>
      <c r="G9" s="11"/>
      <c r="H9" s="22" t="s">
        <v>10</v>
      </c>
      <c r="I9" s="23">
        <f>IF(I7&gt;=10.01%,I8*5%,"$0.00")</f>
        <v>1.4</v>
      </c>
      <c r="J9" s="65">
        <f>I9/I6</f>
        <v>0.0119</v>
      </c>
      <c r="K9" s="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9.4" customHeight="1" spans="2:32">
      <c r="B10" s="11"/>
      <c r="C10" s="22" t="s">
        <v>11</v>
      </c>
      <c r="D10" s="23">
        <f>D8*20%</f>
        <v>5.62</v>
      </c>
      <c r="E10" s="65">
        <f>D10/D6</f>
        <v>0.0476</v>
      </c>
      <c r="F10" s="118"/>
      <c r="G10" s="11"/>
      <c r="H10" s="22" t="s">
        <v>12</v>
      </c>
      <c r="I10" s="23">
        <f>I8*I27</f>
        <v>14.04</v>
      </c>
      <c r="J10" s="65">
        <f>I10/I6</f>
        <v>0.119</v>
      </c>
      <c r="K10" s="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9.4" customHeight="1" spans="2:32">
      <c r="B11" s="11"/>
      <c r="C11" s="26" t="s">
        <v>13</v>
      </c>
      <c r="D11" s="27">
        <f>D8-D9</f>
        <v>26.68</v>
      </c>
      <c r="E11" s="66">
        <f>D11/D6</f>
        <v>0.2261</v>
      </c>
      <c r="F11" s="118"/>
      <c r="G11" s="11"/>
      <c r="H11" s="26" t="s">
        <v>13</v>
      </c>
      <c r="I11" s="27">
        <f>I8-I9</f>
        <v>26.68</v>
      </c>
      <c r="J11" s="66">
        <f>I11/I6</f>
        <v>0.2261</v>
      </c>
      <c r="K11" s="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9.4" customHeight="1" spans="2:32">
      <c r="B12" s="11"/>
      <c r="C12" s="28" t="s">
        <v>14</v>
      </c>
      <c r="D12" s="29">
        <f>D8-(D9+D10)</f>
        <v>21.06</v>
      </c>
      <c r="E12" s="66">
        <f>D12/D6</f>
        <v>0.1785</v>
      </c>
      <c r="F12" s="118"/>
      <c r="G12" s="11"/>
      <c r="H12" s="28" t="s">
        <v>14</v>
      </c>
      <c r="I12" s="29">
        <f>I8-(I9+I10)</f>
        <v>12.64</v>
      </c>
      <c r="J12" s="66">
        <f>I12/I6</f>
        <v>0.1071</v>
      </c>
      <c r="K12" s="2"/>
      <c r="L12" s="49" t="s">
        <v>15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9.4" customHeight="1" spans="2:32">
      <c r="B13" s="11"/>
      <c r="C13" s="30" t="s">
        <v>16</v>
      </c>
      <c r="D13" s="31">
        <f>D6*15%</f>
        <v>17.7</v>
      </c>
      <c r="E13" s="67">
        <f>D13/D6</f>
        <v>0.15</v>
      </c>
      <c r="F13" s="118"/>
      <c r="G13" s="11"/>
      <c r="H13" s="30" t="s">
        <v>17</v>
      </c>
      <c r="I13" s="31">
        <f>I6*15%</f>
        <v>17.7</v>
      </c>
      <c r="J13" s="67">
        <f>I13/I6</f>
        <v>0.15</v>
      </c>
      <c r="K13" s="2"/>
      <c r="L13" s="108" t="s">
        <v>18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9.4" customHeight="1" spans="2:32">
      <c r="B14" s="11"/>
      <c r="C14" s="125" t="s">
        <v>19</v>
      </c>
      <c r="D14" s="126">
        <f>D6*35%</f>
        <v>41.3</v>
      </c>
      <c r="E14" s="67">
        <f>D14/D6</f>
        <v>0.35</v>
      </c>
      <c r="F14" s="118"/>
      <c r="G14" s="11"/>
      <c r="H14" s="32" t="s">
        <v>20</v>
      </c>
      <c r="I14" s="68">
        <f>(I6*I27)-(I12+I9)</f>
        <v>44.96</v>
      </c>
      <c r="J14" s="67">
        <f>I14/I6</f>
        <v>0.381</v>
      </c>
      <c r="K14" s="2"/>
      <c r="L14" s="108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9.4" customHeight="1" spans="2:32">
      <c r="B15" s="11"/>
      <c r="C15" s="34" t="s">
        <v>21</v>
      </c>
      <c r="D15" s="35">
        <f>D12+D13</f>
        <v>38.76</v>
      </c>
      <c r="E15" s="69">
        <f>D15/D6</f>
        <v>0.3285</v>
      </c>
      <c r="F15" s="118"/>
      <c r="G15" s="11"/>
      <c r="H15" s="34" t="s">
        <v>22</v>
      </c>
      <c r="I15" s="35">
        <f>I12+I13</f>
        <v>30.34</v>
      </c>
      <c r="J15" s="69">
        <f>I15/I6</f>
        <v>0.2571</v>
      </c>
      <c r="K15" s="2"/>
      <c r="L15" s="108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9.4" customHeight="1" spans="2:32">
      <c r="B16" s="11"/>
      <c r="C16" s="127" t="s">
        <v>23</v>
      </c>
      <c r="D16" s="128">
        <f>D12+D14</f>
        <v>62.36</v>
      </c>
      <c r="E16" s="69">
        <f>D16/D6</f>
        <v>0.5285</v>
      </c>
      <c r="F16" s="118"/>
      <c r="G16" s="11"/>
      <c r="H16" s="36" t="s">
        <v>24</v>
      </c>
      <c r="I16" s="37">
        <f>I12+I14</f>
        <v>57.6</v>
      </c>
      <c r="J16" s="69">
        <f>I16/I6</f>
        <v>0.4881</v>
      </c>
      <c r="K16" s="2"/>
      <c r="L16" s="108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9.4" customHeight="1" spans="2:32">
      <c r="B17" s="38"/>
      <c r="C17" s="39"/>
      <c r="D17" s="40"/>
      <c r="E17" s="70"/>
      <c r="F17" s="118"/>
      <c r="G17" s="38"/>
      <c r="H17" s="39"/>
      <c r="I17" s="40"/>
      <c r="J17" s="70"/>
      <c r="L17" s="10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="2" customFormat="1" ht="7" customHeight="1" spans="2:52">
      <c r="B18" s="71"/>
      <c r="C18" s="72"/>
      <c r="D18" s="73"/>
      <c r="E18" s="74"/>
      <c r="F18" s="72"/>
      <c r="G18" s="75"/>
      <c r="H18" s="72"/>
      <c r="I18" s="73"/>
      <c r="J18" s="74"/>
      <c r="L18" s="108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43"/>
      <c r="AZ18" s="43"/>
    </row>
    <row r="19" ht="22" customHeight="1" spans="2:32">
      <c r="B19" s="76"/>
      <c r="C19" s="77" t="s">
        <v>25</v>
      </c>
      <c r="D19" s="78">
        <f>D6</f>
        <v>118</v>
      </c>
      <c r="E19" s="79"/>
      <c r="F19" s="72"/>
      <c r="G19" s="75"/>
      <c r="H19" s="77" t="s">
        <v>25</v>
      </c>
      <c r="I19" s="109">
        <f>I6</f>
        <v>118</v>
      </c>
      <c r="J19" s="110"/>
      <c r="L19" s="10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22" customHeight="1" spans="2:32">
      <c r="B20" s="76"/>
      <c r="C20" s="80"/>
      <c r="D20" s="81" t="s">
        <v>26</v>
      </c>
      <c r="E20" s="82" t="s">
        <v>27</v>
      </c>
      <c r="F20" s="72"/>
      <c r="G20" s="75"/>
      <c r="H20" s="80"/>
      <c r="I20" s="81" t="s">
        <v>26</v>
      </c>
      <c r="J20" s="82" t="s">
        <v>27</v>
      </c>
      <c r="L20" s="10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22" customHeight="1" spans="2:32">
      <c r="B21" s="76"/>
      <c r="C21" s="83" t="s">
        <v>28</v>
      </c>
      <c r="D21" s="84">
        <f>100%-E11</f>
        <v>0.7739</v>
      </c>
      <c r="E21" s="84">
        <f>D11/D6</f>
        <v>0.2261</v>
      </c>
      <c r="F21" s="72"/>
      <c r="G21" s="75"/>
      <c r="H21" s="83" t="s">
        <v>28</v>
      </c>
      <c r="I21" s="84">
        <f>100%-J11</f>
        <v>0.7739</v>
      </c>
      <c r="J21" s="84">
        <f>I11/I6</f>
        <v>0.2261</v>
      </c>
      <c r="L21" s="108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22" customHeight="1" spans="2:32">
      <c r="B22" s="76"/>
      <c r="C22" s="83" t="s">
        <v>29</v>
      </c>
      <c r="D22" s="84">
        <f>100%-E15</f>
        <v>0.6715</v>
      </c>
      <c r="E22" s="84">
        <f>D15/D6</f>
        <v>0.3285</v>
      </c>
      <c r="F22" s="72"/>
      <c r="G22" s="75"/>
      <c r="H22" s="83" t="s">
        <v>30</v>
      </c>
      <c r="I22" s="84">
        <f t="shared" ref="I22:I24" si="0">100%-J15</f>
        <v>0.7429</v>
      </c>
      <c r="J22" s="84">
        <f>I15/I6</f>
        <v>0.2571</v>
      </c>
      <c r="L22" s="108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22" customHeight="1" spans="2:32">
      <c r="B23" s="76"/>
      <c r="C23" s="83" t="s">
        <v>31</v>
      </c>
      <c r="D23" s="84">
        <f>100%-E16</f>
        <v>0.4715</v>
      </c>
      <c r="E23" s="84">
        <f>D16/D6</f>
        <v>0.5285</v>
      </c>
      <c r="F23" s="72"/>
      <c r="G23" s="75"/>
      <c r="H23" s="83" t="s">
        <v>32</v>
      </c>
      <c r="I23" s="84">
        <f t="shared" si="0"/>
        <v>0.5119</v>
      </c>
      <c r="J23" s="84">
        <f>I16/I6</f>
        <v>0.4881</v>
      </c>
      <c r="L23" s="108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22" customHeight="1" spans="2:32">
      <c r="B24" s="76"/>
      <c r="C24" s="85" t="s">
        <v>33</v>
      </c>
      <c r="D24" s="86">
        <f>100%-E12-E13</f>
        <v>0.6715</v>
      </c>
      <c r="E24" s="86">
        <f>D12/D6</f>
        <v>0.1785</v>
      </c>
      <c r="F24" s="72"/>
      <c r="G24" s="75"/>
      <c r="H24" s="85" t="s">
        <v>33</v>
      </c>
      <c r="I24" s="86">
        <f>100%-J12-J13</f>
        <v>0.7429</v>
      </c>
      <c r="J24" s="86">
        <f>I12/I6</f>
        <v>0.1071</v>
      </c>
      <c r="L24" s="108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22" customHeight="1" spans="2:32">
      <c r="B25" s="76"/>
      <c r="C25" s="85" t="s">
        <v>34</v>
      </c>
      <c r="D25" s="86">
        <f>100%-E12</f>
        <v>0.8215</v>
      </c>
      <c r="E25" s="86">
        <f>D12/D6</f>
        <v>0.1785</v>
      </c>
      <c r="F25" s="72"/>
      <c r="G25" s="75"/>
      <c r="H25" s="85" t="s">
        <v>34</v>
      </c>
      <c r="I25" s="86">
        <f>100%-J12</f>
        <v>0.8929</v>
      </c>
      <c r="J25" s="86">
        <f>I12/I6</f>
        <v>0.1071</v>
      </c>
      <c r="L25" s="108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17" customHeight="1" spans="2:32">
      <c r="B26" s="87"/>
      <c r="C26" s="87"/>
      <c r="D26" s="87"/>
      <c r="E26" s="88"/>
      <c r="F26" s="42"/>
      <c r="G26" s="89"/>
      <c r="H26" s="89"/>
      <c r="I26" s="111"/>
      <c r="J26" s="111"/>
      <c r="K26" s="4"/>
      <c r="L26" s="108"/>
      <c r="M26" s="52"/>
      <c r="N26" s="44"/>
      <c r="O26" s="44"/>
      <c r="P26" s="44"/>
      <c r="Q26" s="44"/>
      <c r="R26" s="44"/>
      <c r="S26" s="44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29" customHeight="1" spans="2:32">
      <c r="B27" s="129" t="s">
        <v>35</v>
      </c>
      <c r="C27" s="130"/>
      <c r="D27" s="130"/>
      <c r="E27" s="131"/>
      <c r="F27" s="42"/>
      <c r="G27" s="90" t="s">
        <v>36</v>
      </c>
      <c r="H27" s="91"/>
      <c r="I27" s="92">
        <v>0.5</v>
      </c>
      <c r="J27" s="93"/>
      <c r="K27" s="4"/>
      <c r="L27" s="112" t="s">
        <v>37</v>
      </c>
      <c r="M27" s="52"/>
      <c r="N27" s="44"/>
      <c r="O27" s="44"/>
      <c r="P27" s="44"/>
      <c r="Q27" s="44"/>
      <c r="R27" s="44"/>
      <c r="S27" s="4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19.4" customHeight="1" spans="2:32">
      <c r="B28" s="132"/>
      <c r="C28" s="87"/>
      <c r="D28" s="87"/>
      <c r="E28" s="133"/>
      <c r="F28" s="42"/>
      <c r="G28" s="94"/>
      <c r="H28" s="89"/>
      <c r="I28" s="95"/>
      <c r="J28" s="96"/>
      <c r="K28" s="4"/>
      <c r="L28" s="112"/>
      <c r="M28" s="52"/>
      <c r="N28" s="44"/>
      <c r="O28" s="44"/>
      <c r="P28" s="44"/>
      <c r="Q28" s="44"/>
      <c r="R28" s="44"/>
      <c r="S28" s="44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19.4" customHeight="1" spans="2:32">
      <c r="B29" s="132"/>
      <c r="C29" s="87"/>
      <c r="D29" s="87"/>
      <c r="E29" s="133"/>
      <c r="F29" s="42"/>
      <c r="G29" s="94"/>
      <c r="H29" s="89"/>
      <c r="I29" s="95"/>
      <c r="J29" s="96"/>
      <c r="K29" s="4"/>
      <c r="L29" s="112"/>
      <c r="M29" s="52"/>
      <c r="N29" s="44"/>
      <c r="O29" s="44"/>
      <c r="P29" s="44"/>
      <c r="Q29" s="44"/>
      <c r="R29" s="44"/>
      <c r="S29" s="4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19.4" customHeight="1" spans="2:32">
      <c r="B30" s="134"/>
      <c r="C30" s="135"/>
      <c r="D30" s="135"/>
      <c r="E30" s="136"/>
      <c r="F30" s="42"/>
      <c r="G30" s="97"/>
      <c r="H30" s="98"/>
      <c r="I30" s="99"/>
      <c r="J30" s="100"/>
      <c r="K30" s="4"/>
      <c r="L30" s="112"/>
      <c r="M30" s="52"/>
      <c r="N30" s="44"/>
      <c r="O30" s="44"/>
      <c r="P30" s="44"/>
      <c r="Q30" s="44"/>
      <c r="R30" s="44"/>
      <c r="S30" s="44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19.4" customHeight="1" spans="2:32">
      <c r="B31" s="101"/>
      <c r="C31" s="101"/>
      <c r="D31" s="101"/>
      <c r="E31" s="102"/>
      <c r="F31" s="42"/>
      <c r="G31" s="42"/>
      <c r="H31" s="103"/>
      <c r="I31" s="103"/>
      <c r="J31" s="104"/>
      <c r="K31" s="4"/>
      <c r="L31" s="112"/>
      <c r="M31" s="52"/>
      <c r="N31" s="44"/>
      <c r="O31" s="44"/>
      <c r="P31" s="44"/>
      <c r="Q31" s="44"/>
      <c r="R31" s="44"/>
      <c r="S31" s="4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19.4" customHeight="1" spans="2:32">
      <c r="B32" s="4"/>
      <c r="C32" s="42"/>
      <c r="D32" s="42"/>
      <c r="E32" s="104"/>
      <c r="F32" s="42"/>
      <c r="G32" s="42"/>
      <c r="H32" s="42"/>
      <c r="I32" s="113"/>
      <c r="J32" s="114"/>
      <c r="K32" s="113"/>
      <c r="L32" s="112"/>
      <c r="M32" s="52"/>
      <c r="N32" s="44"/>
      <c r="O32" s="44"/>
      <c r="P32" s="44"/>
      <c r="Q32" s="44"/>
      <c r="R32" s="44"/>
      <c r="S32" s="4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>
      <c r="B33" s="44"/>
      <c r="C33" s="44"/>
      <c r="D33" s="44"/>
      <c r="E33" s="105"/>
      <c r="F33" s="44"/>
      <c r="G33" s="44"/>
      <c r="H33" s="44"/>
      <c r="I33" s="44"/>
      <c r="J33" s="105"/>
      <c r="K33" s="44"/>
      <c r="L33" s="44"/>
      <c r="M33" s="52"/>
      <c r="N33" s="44"/>
      <c r="O33" s="44"/>
      <c r="P33" s="44"/>
      <c r="Q33" s="44"/>
      <c r="R33" s="44"/>
      <c r="S33" s="4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2:32">
      <c r="B34" s="44"/>
      <c r="C34" s="44"/>
      <c r="D34" s="44"/>
      <c r="E34" s="105"/>
      <c r="F34" s="44"/>
      <c r="G34" s="44"/>
      <c r="H34" s="44"/>
      <c r="I34" s="44"/>
      <c r="J34" s="105"/>
      <c r="K34" s="44"/>
      <c r="L34" s="44"/>
      <c r="M34" s="52"/>
      <c r="N34" s="44"/>
      <c r="O34" s="44"/>
      <c r="P34" s="44"/>
      <c r="Q34" s="44"/>
      <c r="R34" s="44"/>
      <c r="S34" s="4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="1" customFormat="1" spans="1:19">
      <c r="A35" s="2"/>
      <c r="B35" s="44"/>
      <c r="C35" s="44"/>
      <c r="D35" s="44"/>
      <c r="E35" s="105"/>
      <c r="F35" s="44"/>
      <c r="G35" s="44"/>
      <c r="H35" s="44"/>
      <c r="I35" s="44"/>
      <c r="J35" s="105"/>
      <c r="K35" s="44"/>
      <c r="L35" s="44"/>
      <c r="M35" s="52"/>
      <c r="N35" s="44"/>
      <c r="O35" s="44"/>
      <c r="P35" s="44"/>
      <c r="Q35" s="44"/>
      <c r="R35" s="44"/>
      <c r="S35" s="44"/>
    </row>
    <row r="36" s="1" customFormat="1" spans="1:19">
      <c r="A36" s="2"/>
      <c r="B36" s="44"/>
      <c r="C36" s="44"/>
      <c r="D36" s="44"/>
      <c r="E36" s="105"/>
      <c r="F36" s="44"/>
      <c r="G36" s="44"/>
      <c r="H36" s="44"/>
      <c r="I36" s="44"/>
      <c r="J36" s="105"/>
      <c r="K36" s="44"/>
      <c r="L36" s="44"/>
      <c r="M36" s="52"/>
      <c r="N36" s="44"/>
      <c r="O36" s="44"/>
      <c r="P36" s="44"/>
      <c r="Q36" s="44"/>
      <c r="R36" s="44"/>
      <c r="S36" s="44"/>
    </row>
    <row r="37" s="1" customFormat="1" spans="1:19">
      <c r="A37" s="2"/>
      <c r="B37" s="44"/>
      <c r="C37" s="44"/>
      <c r="D37" s="44"/>
      <c r="E37" s="105"/>
      <c r="F37" s="44"/>
      <c r="G37" s="44"/>
      <c r="H37" s="44"/>
      <c r="I37" s="44"/>
      <c r="J37" s="105"/>
      <c r="K37" s="44"/>
      <c r="L37" s="44"/>
      <c r="M37" s="52"/>
      <c r="N37" s="44"/>
      <c r="O37" s="44"/>
      <c r="P37" s="44"/>
      <c r="Q37" s="44"/>
      <c r="R37" s="44"/>
      <c r="S37" s="44"/>
    </row>
    <row r="38" s="1" customFormat="1" spans="1:19">
      <c r="A38" s="2"/>
      <c r="B38" s="44"/>
      <c r="C38" s="44"/>
      <c r="D38" s="44"/>
      <c r="E38" s="105"/>
      <c r="F38" s="44"/>
      <c r="G38" s="44"/>
      <c r="H38" s="44"/>
      <c r="I38" s="44"/>
      <c r="J38" s="105"/>
      <c r="K38" s="44"/>
      <c r="L38" s="44"/>
      <c r="M38" s="52"/>
      <c r="N38" s="44"/>
      <c r="O38" s="44"/>
      <c r="P38" s="44"/>
      <c r="Q38" s="44"/>
      <c r="R38" s="44"/>
      <c r="S38" s="44"/>
    </row>
    <row r="39" s="1" customFormat="1" spans="1:19">
      <c r="A39" s="2"/>
      <c r="B39" s="44"/>
      <c r="C39" s="44"/>
      <c r="D39" s="44"/>
      <c r="E39" s="105"/>
      <c r="F39" s="44"/>
      <c r="G39" s="44"/>
      <c r="H39" s="44"/>
      <c r="I39" s="44"/>
      <c r="J39" s="105"/>
      <c r="K39" s="44"/>
      <c r="L39" s="44"/>
      <c r="M39" s="52"/>
      <c r="N39" s="44"/>
      <c r="O39" s="44"/>
      <c r="P39" s="44"/>
      <c r="Q39" s="44"/>
      <c r="R39" s="44"/>
      <c r="S39" s="44"/>
    </row>
    <row r="40" s="1" customFormat="1" spans="1:19">
      <c r="A40" s="2"/>
      <c r="B40" s="44"/>
      <c r="C40" s="44"/>
      <c r="D40" s="44"/>
      <c r="E40" s="105"/>
      <c r="F40" s="44"/>
      <c r="G40" s="44"/>
      <c r="H40" s="44"/>
      <c r="I40" s="44"/>
      <c r="J40" s="105"/>
      <c r="K40" s="44"/>
      <c r="L40" s="44"/>
      <c r="M40" s="52"/>
      <c r="N40" s="44"/>
      <c r="O40" s="44"/>
      <c r="P40" s="44"/>
      <c r="Q40" s="44"/>
      <c r="R40" s="44"/>
      <c r="S40" s="44"/>
    </row>
    <row r="41" s="1" customFormat="1" spans="1:19">
      <c r="A41" s="2"/>
      <c r="B41" s="44"/>
      <c r="C41" s="44"/>
      <c r="D41" s="44"/>
      <c r="E41" s="105"/>
      <c r="F41" s="44"/>
      <c r="G41" s="44"/>
      <c r="H41" s="44"/>
      <c r="I41" s="44"/>
      <c r="J41" s="105"/>
      <c r="K41" s="44"/>
      <c r="L41" s="44"/>
      <c r="M41" s="52"/>
      <c r="N41" s="44"/>
      <c r="O41" s="44"/>
      <c r="P41" s="44"/>
      <c r="Q41" s="44"/>
      <c r="R41" s="44"/>
      <c r="S41" s="44"/>
    </row>
    <row r="42" s="1" customFormat="1" spans="1:19">
      <c r="A42" s="2"/>
      <c r="B42" s="44"/>
      <c r="C42" s="44"/>
      <c r="D42" s="44"/>
      <c r="E42" s="105"/>
      <c r="F42" s="44"/>
      <c r="G42" s="44"/>
      <c r="H42" s="44"/>
      <c r="I42" s="44"/>
      <c r="J42" s="105"/>
      <c r="K42" s="44"/>
      <c r="L42" s="44"/>
      <c r="M42" s="52"/>
      <c r="N42" s="44"/>
      <c r="O42" s="44"/>
      <c r="P42" s="44"/>
      <c r="Q42" s="44"/>
      <c r="R42" s="44"/>
      <c r="S42" s="44"/>
    </row>
    <row r="43" s="1" customFormat="1" spans="1:19">
      <c r="A43" s="2"/>
      <c r="B43" s="44"/>
      <c r="C43" s="44"/>
      <c r="D43" s="44"/>
      <c r="E43" s="105"/>
      <c r="F43" s="44"/>
      <c r="G43" s="44"/>
      <c r="H43" s="44"/>
      <c r="I43" s="44"/>
      <c r="J43" s="105"/>
      <c r="K43" s="44"/>
      <c r="L43" s="44"/>
      <c r="M43" s="52"/>
      <c r="N43" s="44"/>
      <c r="O43" s="44"/>
      <c r="P43" s="44"/>
      <c r="Q43" s="44"/>
      <c r="R43" s="44"/>
      <c r="S43" s="44"/>
    </row>
    <row r="44" s="1" customFormat="1" spans="1:19">
      <c r="A44" s="2"/>
      <c r="B44" s="44"/>
      <c r="C44" s="44"/>
      <c r="D44" s="44"/>
      <c r="E44" s="105"/>
      <c r="F44" s="44"/>
      <c r="G44" s="44"/>
      <c r="H44" s="44"/>
      <c r="I44" s="44"/>
      <c r="J44" s="105"/>
      <c r="K44" s="44"/>
      <c r="L44" s="44"/>
      <c r="M44" s="52"/>
      <c r="N44" s="44"/>
      <c r="O44" s="44"/>
      <c r="P44" s="44"/>
      <c r="Q44" s="44"/>
      <c r="R44" s="44"/>
      <c r="S44" s="44"/>
    </row>
    <row r="45" s="1" customFormat="1" spans="1:19">
      <c r="A45" s="2"/>
      <c r="B45" s="44"/>
      <c r="C45" s="44"/>
      <c r="D45" s="44"/>
      <c r="E45" s="105"/>
      <c r="F45" s="44"/>
      <c r="G45" s="44"/>
      <c r="H45" s="44"/>
      <c r="I45" s="44"/>
      <c r="J45" s="105"/>
      <c r="K45" s="44"/>
      <c r="L45" s="44"/>
      <c r="M45" s="52"/>
      <c r="N45" s="44"/>
      <c r="O45" s="44"/>
      <c r="P45" s="44"/>
      <c r="Q45" s="44"/>
      <c r="R45" s="44"/>
      <c r="S45" s="44"/>
    </row>
    <row r="46" s="1" customFormat="1" spans="1:19">
      <c r="A46" s="2"/>
      <c r="B46" s="44"/>
      <c r="C46" s="44"/>
      <c r="D46" s="44"/>
      <c r="E46" s="105"/>
      <c r="F46" s="44"/>
      <c r="G46" s="44"/>
      <c r="H46" s="44"/>
      <c r="I46" s="44"/>
      <c r="J46" s="105"/>
      <c r="K46" s="44"/>
      <c r="L46" s="44"/>
      <c r="M46" s="52"/>
      <c r="N46" s="44"/>
      <c r="O46" s="44"/>
      <c r="P46" s="44"/>
      <c r="Q46" s="44"/>
      <c r="R46" s="44"/>
      <c r="S46" s="44"/>
    </row>
    <row r="47" s="1" customFormat="1" spans="1:19">
      <c r="A47" s="2"/>
      <c r="B47" s="44"/>
      <c r="C47" s="44"/>
      <c r="D47" s="44"/>
      <c r="E47" s="105"/>
      <c r="F47" s="44"/>
      <c r="G47" s="44"/>
      <c r="H47" s="44"/>
      <c r="I47" s="44"/>
      <c r="J47" s="105"/>
      <c r="K47" s="44"/>
      <c r="L47" s="44"/>
      <c r="M47" s="52"/>
      <c r="N47" s="44"/>
      <c r="O47" s="44"/>
      <c r="P47" s="44"/>
      <c r="Q47" s="44"/>
      <c r="R47" s="44"/>
      <c r="S47" s="44"/>
    </row>
    <row r="48" s="1" customFormat="1" spans="1:19">
      <c r="A48" s="2"/>
      <c r="B48" s="44"/>
      <c r="C48" s="44"/>
      <c r="D48" s="44"/>
      <c r="E48" s="105"/>
      <c r="F48" s="44"/>
      <c r="G48" s="44"/>
      <c r="H48" s="44"/>
      <c r="I48" s="44"/>
      <c r="J48" s="105"/>
      <c r="K48" s="44"/>
      <c r="L48" s="44"/>
      <c r="M48" s="52"/>
      <c r="N48" s="44"/>
      <c r="O48" s="44"/>
      <c r="P48" s="44"/>
      <c r="Q48" s="44"/>
      <c r="R48" s="44"/>
      <c r="S48" s="44"/>
    </row>
    <row r="49" s="1" customFormat="1" spans="1:19">
      <c r="A49" s="2"/>
      <c r="B49" s="44"/>
      <c r="C49" s="44"/>
      <c r="D49" s="44"/>
      <c r="E49" s="105"/>
      <c r="F49" s="44"/>
      <c r="G49" s="44"/>
      <c r="H49" s="44"/>
      <c r="I49" s="44"/>
      <c r="J49" s="105"/>
      <c r="K49" s="44"/>
      <c r="L49" s="44"/>
      <c r="M49" s="52"/>
      <c r="N49" s="44"/>
      <c r="O49" s="44"/>
      <c r="P49" s="44"/>
      <c r="Q49" s="44"/>
      <c r="R49" s="44"/>
      <c r="S49" s="44"/>
    </row>
    <row r="50" s="1" customFormat="1" spans="1:19">
      <c r="A50" s="2"/>
      <c r="B50" s="44"/>
      <c r="C50" s="44"/>
      <c r="D50" s="44"/>
      <c r="E50" s="105"/>
      <c r="F50" s="44"/>
      <c r="G50" s="44"/>
      <c r="H50" s="44"/>
      <c r="I50" s="44"/>
      <c r="J50" s="105"/>
      <c r="K50" s="44"/>
      <c r="L50" s="44"/>
      <c r="M50" s="52"/>
      <c r="N50" s="44"/>
      <c r="O50" s="44"/>
      <c r="P50" s="44"/>
      <c r="Q50" s="44"/>
      <c r="R50" s="44"/>
      <c r="S50" s="44"/>
    </row>
    <row r="51" s="1" customFormat="1" spans="1:19">
      <c r="A51" s="2"/>
      <c r="B51" s="44"/>
      <c r="C51" s="44"/>
      <c r="D51" s="44"/>
      <c r="E51" s="105"/>
      <c r="F51" s="44"/>
      <c r="G51" s="44"/>
      <c r="H51" s="44"/>
      <c r="I51" s="44"/>
      <c r="J51" s="105"/>
      <c r="K51" s="44"/>
      <c r="L51" s="44"/>
      <c r="M51" s="52"/>
      <c r="N51" s="44"/>
      <c r="O51" s="44"/>
      <c r="P51" s="44"/>
      <c r="Q51" s="44"/>
      <c r="R51" s="44"/>
      <c r="S51" s="44"/>
    </row>
    <row r="52" s="1" customFormat="1" spans="1:19">
      <c r="A52" s="2"/>
      <c r="B52" s="44"/>
      <c r="C52" s="44"/>
      <c r="D52" s="44"/>
      <c r="E52" s="105"/>
      <c r="F52" s="44"/>
      <c r="G52" s="44"/>
      <c r="H52" s="44"/>
      <c r="I52" s="44"/>
      <c r="J52" s="105"/>
      <c r="K52" s="44"/>
      <c r="L52" s="44"/>
      <c r="M52" s="52"/>
      <c r="N52" s="44"/>
      <c r="O52" s="44"/>
      <c r="P52" s="44"/>
      <c r="Q52" s="44"/>
      <c r="R52" s="44"/>
      <c r="S52" s="44"/>
    </row>
    <row r="53" s="1" customFormat="1" spans="1:19">
      <c r="A53" s="2"/>
      <c r="B53" s="44"/>
      <c r="C53" s="44"/>
      <c r="D53" s="44"/>
      <c r="E53" s="105"/>
      <c r="F53" s="44"/>
      <c r="G53" s="44"/>
      <c r="H53" s="44"/>
      <c r="I53" s="44"/>
      <c r="J53" s="105"/>
      <c r="K53" s="44"/>
      <c r="L53" s="44"/>
      <c r="M53" s="52"/>
      <c r="N53" s="44"/>
      <c r="O53" s="44"/>
      <c r="P53" s="44"/>
      <c r="Q53" s="44"/>
      <c r="R53" s="44"/>
      <c r="S53" s="44"/>
    </row>
    <row r="54" s="1" customFormat="1" spans="1:19">
      <c r="A54" s="2"/>
      <c r="B54" s="44"/>
      <c r="C54" s="44"/>
      <c r="D54" s="44"/>
      <c r="E54" s="105"/>
      <c r="F54" s="44"/>
      <c r="G54" s="44"/>
      <c r="H54" s="44"/>
      <c r="I54" s="44"/>
      <c r="J54" s="105"/>
      <c r="K54" s="44"/>
      <c r="L54" s="44"/>
      <c r="M54" s="52"/>
      <c r="N54" s="44"/>
      <c r="O54" s="44"/>
      <c r="P54" s="44"/>
      <c r="Q54" s="44"/>
      <c r="R54" s="44"/>
      <c r="S54" s="44"/>
    </row>
    <row r="55" s="1" customFormat="1" spans="1:19">
      <c r="A55" s="2"/>
      <c r="B55" s="44"/>
      <c r="C55" s="44"/>
      <c r="D55" s="44"/>
      <c r="E55" s="105"/>
      <c r="F55" s="44"/>
      <c r="G55" s="44"/>
      <c r="H55" s="44"/>
      <c r="I55" s="44"/>
      <c r="J55" s="105"/>
      <c r="K55" s="44"/>
      <c r="L55" s="44"/>
      <c r="M55" s="52"/>
      <c r="N55" s="44"/>
      <c r="O55" s="44"/>
      <c r="P55" s="44"/>
      <c r="Q55" s="44"/>
      <c r="R55" s="44"/>
      <c r="S55" s="44"/>
    </row>
    <row r="56" s="1" customFormat="1" spans="1:19">
      <c r="A56" s="2"/>
      <c r="B56" s="44"/>
      <c r="C56" s="44"/>
      <c r="D56" s="44"/>
      <c r="E56" s="105"/>
      <c r="F56" s="44"/>
      <c r="G56" s="44"/>
      <c r="H56" s="44"/>
      <c r="I56" s="44"/>
      <c r="J56" s="105"/>
      <c r="K56" s="44"/>
      <c r="L56" s="44"/>
      <c r="M56" s="52"/>
      <c r="N56" s="44"/>
      <c r="O56" s="44"/>
      <c r="P56" s="44"/>
      <c r="Q56" s="44"/>
      <c r="R56" s="44"/>
      <c r="S56" s="44"/>
    </row>
    <row r="57" s="1" customFormat="1" spans="1:19">
      <c r="A57" s="2"/>
      <c r="B57" s="44"/>
      <c r="C57" s="44"/>
      <c r="D57" s="44"/>
      <c r="E57" s="105"/>
      <c r="F57" s="44"/>
      <c r="G57" s="44"/>
      <c r="H57" s="44"/>
      <c r="I57" s="44"/>
      <c r="J57" s="105"/>
      <c r="K57" s="44"/>
      <c r="L57" s="44"/>
      <c r="M57" s="52"/>
      <c r="N57" s="44"/>
      <c r="O57" s="44"/>
      <c r="P57" s="44"/>
      <c r="Q57" s="44"/>
      <c r="R57" s="44"/>
      <c r="S57" s="44"/>
    </row>
    <row r="58" s="1" customFormat="1" spans="1:19">
      <c r="A58" s="2"/>
      <c r="B58" s="44"/>
      <c r="C58" s="44"/>
      <c r="D58" s="44"/>
      <c r="E58" s="105"/>
      <c r="F58" s="44"/>
      <c r="G58" s="44"/>
      <c r="H58" s="44"/>
      <c r="I58" s="44"/>
      <c r="J58" s="105"/>
      <c r="K58" s="44"/>
      <c r="L58" s="44"/>
      <c r="M58" s="52"/>
      <c r="N58" s="44"/>
      <c r="O58" s="44"/>
      <c r="P58" s="44"/>
      <c r="Q58" s="44"/>
      <c r="R58" s="44"/>
      <c r="S58" s="44"/>
    </row>
    <row r="59" s="1" customFormat="1" spans="1:19">
      <c r="A59" s="2"/>
      <c r="B59" s="44"/>
      <c r="C59" s="44"/>
      <c r="D59" s="44"/>
      <c r="E59" s="105"/>
      <c r="F59" s="44"/>
      <c r="G59" s="44"/>
      <c r="H59" s="44"/>
      <c r="I59" s="44"/>
      <c r="J59" s="105"/>
      <c r="K59" s="44"/>
      <c r="L59" s="44"/>
      <c r="M59" s="52"/>
      <c r="N59" s="44"/>
      <c r="O59" s="44"/>
      <c r="P59" s="44"/>
      <c r="Q59" s="44"/>
      <c r="R59" s="44"/>
      <c r="S59" s="44"/>
    </row>
    <row r="60" s="1" customFormat="1" spans="1:13">
      <c r="A60" s="2"/>
      <c r="B60" s="44"/>
      <c r="C60" s="44"/>
      <c r="D60" s="44"/>
      <c r="E60" s="105"/>
      <c r="F60" s="44"/>
      <c r="G60" s="44"/>
      <c r="H60" s="44"/>
      <c r="I60" s="44"/>
      <c r="J60" s="105"/>
      <c r="K60" s="44"/>
      <c r="M60" s="3"/>
    </row>
    <row r="61" s="1" customFormat="1" spans="1:13">
      <c r="A61" s="2"/>
      <c r="B61" s="44"/>
      <c r="C61" s="44"/>
      <c r="D61" s="44"/>
      <c r="E61" s="105"/>
      <c r="F61" s="44"/>
      <c r="G61" s="44"/>
      <c r="H61" s="44"/>
      <c r="I61" s="44"/>
      <c r="J61" s="105"/>
      <c r="K61" s="44"/>
      <c r="M61" s="3"/>
    </row>
    <row r="62" s="1" customFormat="1" spans="1:13">
      <c r="A62" s="2"/>
      <c r="B62" s="44"/>
      <c r="C62" s="44"/>
      <c r="D62" s="44"/>
      <c r="E62" s="105"/>
      <c r="F62" s="44"/>
      <c r="G62" s="44"/>
      <c r="H62" s="44"/>
      <c r="I62" s="44"/>
      <c r="J62" s="105"/>
      <c r="K62" s="44"/>
      <c r="M62" s="3"/>
    </row>
    <row r="63" s="1" customFormat="1" spans="1:13">
      <c r="A63" s="2"/>
      <c r="B63" s="44"/>
      <c r="C63" s="44"/>
      <c r="D63" s="44"/>
      <c r="E63" s="105"/>
      <c r="F63" s="44"/>
      <c r="G63" s="44"/>
      <c r="H63" s="44"/>
      <c r="I63" s="44"/>
      <c r="J63" s="105"/>
      <c r="K63" s="44"/>
      <c r="M63" s="3"/>
    </row>
    <row r="64" s="1" customFormat="1" spans="1:13">
      <c r="A64" s="2"/>
      <c r="B64" s="44"/>
      <c r="C64" s="44"/>
      <c r="D64" s="44"/>
      <c r="E64" s="105"/>
      <c r="F64" s="44"/>
      <c r="G64" s="44"/>
      <c r="H64" s="44"/>
      <c r="I64" s="44"/>
      <c r="J64" s="105"/>
      <c r="K64" s="44"/>
      <c r="M64" s="3"/>
    </row>
    <row r="65" s="1" customFormat="1" spans="1:13">
      <c r="A65" s="2"/>
      <c r="B65" s="44"/>
      <c r="C65" s="44"/>
      <c r="D65" s="44"/>
      <c r="E65" s="105"/>
      <c r="F65" s="44"/>
      <c r="G65" s="44"/>
      <c r="H65" s="44"/>
      <c r="I65" s="44"/>
      <c r="J65" s="105"/>
      <c r="K65" s="44"/>
      <c r="M65" s="3"/>
    </row>
    <row r="66" s="1" customFormat="1" spans="1:13">
      <c r="A66" s="2"/>
      <c r="B66" s="44"/>
      <c r="C66" s="44"/>
      <c r="D66" s="44"/>
      <c r="E66" s="105"/>
      <c r="F66" s="44"/>
      <c r="G66" s="44"/>
      <c r="H66" s="44"/>
      <c r="I66" s="44"/>
      <c r="J66" s="105"/>
      <c r="K66" s="44"/>
      <c r="M66" s="3"/>
    </row>
    <row r="67" s="1" customFormat="1" spans="1:13">
      <c r="A67" s="2"/>
      <c r="B67" s="44"/>
      <c r="C67" s="44"/>
      <c r="D67" s="44"/>
      <c r="E67" s="105"/>
      <c r="F67" s="44"/>
      <c r="G67" s="44"/>
      <c r="H67" s="44"/>
      <c r="I67" s="44"/>
      <c r="J67" s="105"/>
      <c r="K67" s="44"/>
      <c r="M67" s="3"/>
    </row>
    <row r="68" s="1" customFormat="1" spans="1:13">
      <c r="A68" s="2"/>
      <c r="E68" s="115"/>
      <c r="J68" s="115"/>
      <c r="M68" s="3"/>
    </row>
    <row r="69" s="1" customFormat="1" spans="1:13">
      <c r="A69" s="2"/>
      <c r="E69" s="115"/>
      <c r="J69" s="115"/>
      <c r="M69" s="3"/>
    </row>
    <row r="70" s="1" customFormat="1" spans="1:13">
      <c r="A70" s="2"/>
      <c r="E70" s="115"/>
      <c r="J70" s="115"/>
      <c r="M70" s="3"/>
    </row>
    <row r="71" s="1" customFormat="1" spans="5:13">
      <c r="E71" s="115"/>
      <c r="J71" s="115"/>
      <c r="M71" s="116"/>
    </row>
    <row r="72" s="1" customFormat="1" spans="5:13">
      <c r="E72" s="115"/>
      <c r="J72" s="115"/>
      <c r="M72" s="116"/>
    </row>
    <row r="73" s="1" customFormat="1" spans="5:13">
      <c r="E73" s="115"/>
      <c r="J73" s="115"/>
      <c r="M73" s="116"/>
    </row>
    <row r="74" s="1" customFormat="1" spans="5:13">
      <c r="E74" s="115"/>
      <c r="J74" s="115"/>
      <c r="M74" s="116"/>
    </row>
    <row r="75" s="1" customFormat="1" spans="5:13">
      <c r="E75" s="115"/>
      <c r="J75" s="115"/>
      <c r="M75" s="116"/>
    </row>
    <row r="76" s="1" customFormat="1" spans="5:13">
      <c r="E76" s="115"/>
      <c r="J76" s="115"/>
      <c r="M76" s="116"/>
    </row>
    <row r="77" s="1" customFormat="1" spans="5:13">
      <c r="E77" s="115"/>
      <c r="J77" s="115"/>
      <c r="M77" s="116"/>
    </row>
    <row r="78" s="1" customFormat="1" spans="5:13">
      <c r="E78" s="115"/>
      <c r="J78" s="115"/>
      <c r="M78" s="116"/>
    </row>
    <row r="79" s="1" customFormat="1" spans="5:13">
      <c r="E79" s="115"/>
      <c r="J79" s="115"/>
      <c r="M79" s="116"/>
    </row>
    <row r="80" s="1" customFormat="1" spans="5:13">
      <c r="E80" s="115"/>
      <c r="J80" s="115"/>
      <c r="M80" s="116"/>
    </row>
    <row r="81" s="1" customFormat="1" spans="5:13">
      <c r="E81" s="115"/>
      <c r="J81" s="115"/>
      <c r="M81" s="116"/>
    </row>
    <row r="82" s="1" customFormat="1" spans="5:13">
      <c r="E82" s="115"/>
      <c r="J82" s="115"/>
      <c r="M82" s="116"/>
    </row>
    <row r="83" s="1" customFormat="1" spans="5:13">
      <c r="E83" s="115"/>
      <c r="J83" s="115"/>
      <c r="M83" s="116"/>
    </row>
    <row r="84" s="1" customFormat="1" spans="5:13">
      <c r="E84" s="115"/>
      <c r="J84" s="115"/>
      <c r="M84" s="116"/>
    </row>
    <row r="85" s="1" customFormat="1" spans="5:13">
      <c r="E85" s="115"/>
      <c r="J85" s="115"/>
      <c r="M85" s="116"/>
    </row>
    <row r="86" s="1" customFormat="1" spans="5:13">
      <c r="E86" s="115"/>
      <c r="J86" s="115"/>
      <c r="M86" s="116"/>
    </row>
    <row r="87" s="1" customFormat="1" spans="5:13">
      <c r="E87" s="115"/>
      <c r="J87" s="115"/>
      <c r="M87" s="116"/>
    </row>
    <row r="88" s="1" customFormat="1" spans="5:13">
      <c r="E88" s="115"/>
      <c r="J88" s="115"/>
      <c r="M88" s="116"/>
    </row>
    <row r="89" s="1" customFormat="1" spans="5:13">
      <c r="E89" s="115"/>
      <c r="J89" s="115"/>
      <c r="M89" s="116"/>
    </row>
    <row r="90" s="1" customFormat="1" spans="5:13">
      <c r="E90" s="115"/>
      <c r="J90" s="115"/>
      <c r="M90" s="116"/>
    </row>
    <row r="91" s="1" customFormat="1" spans="5:13">
      <c r="E91" s="115"/>
      <c r="J91" s="115"/>
      <c r="M91" s="116"/>
    </row>
    <row r="92" s="1" customFormat="1" spans="5:13">
      <c r="E92" s="115"/>
      <c r="J92" s="115"/>
      <c r="M92" s="116"/>
    </row>
    <row r="93" s="1" customFormat="1" spans="5:13">
      <c r="E93" s="115"/>
      <c r="J93" s="115"/>
      <c r="M93" s="116"/>
    </row>
    <row r="94" s="1" customFormat="1" spans="5:13">
      <c r="E94" s="115"/>
      <c r="J94" s="115"/>
      <c r="M94" s="116"/>
    </row>
    <row r="95" s="1" customFormat="1" spans="5:13">
      <c r="E95" s="115"/>
      <c r="J95" s="115"/>
      <c r="M95" s="116"/>
    </row>
    <row r="96" s="1" customFormat="1" spans="5:13">
      <c r="E96" s="115"/>
      <c r="J96" s="115"/>
      <c r="M96" s="116"/>
    </row>
    <row r="97" s="1" customFormat="1" spans="5:13">
      <c r="E97" s="115"/>
      <c r="J97" s="115"/>
      <c r="M97" s="116"/>
    </row>
    <row r="98" s="1" customFormat="1" spans="5:13">
      <c r="E98" s="115"/>
      <c r="J98" s="115"/>
      <c r="M98" s="116"/>
    </row>
    <row r="99" s="1" customFormat="1" spans="5:13">
      <c r="E99" s="115"/>
      <c r="J99" s="115"/>
      <c r="M99" s="116"/>
    </row>
    <row r="100" s="1" customFormat="1" spans="5:13">
      <c r="E100" s="115"/>
      <c r="J100" s="115"/>
      <c r="M100" s="116"/>
    </row>
    <row r="101" s="1" customFormat="1" spans="5:13">
      <c r="E101" s="115"/>
      <c r="J101" s="115"/>
      <c r="M101" s="116"/>
    </row>
    <row r="102" s="1" customFormat="1" spans="5:13">
      <c r="E102" s="115"/>
      <c r="J102" s="115"/>
      <c r="M102" s="116"/>
    </row>
    <row r="103" s="1" customFormat="1" spans="5:13">
      <c r="E103" s="115"/>
      <c r="J103" s="115"/>
      <c r="M103" s="116"/>
    </row>
    <row r="104" s="1" customFormat="1" spans="5:13">
      <c r="E104" s="115"/>
      <c r="J104" s="115"/>
      <c r="M104" s="116"/>
    </row>
    <row r="105" s="1" customFormat="1" spans="5:13">
      <c r="E105" s="115"/>
      <c r="J105" s="115"/>
      <c r="M105" s="116"/>
    </row>
    <row r="106" s="1" customFormat="1" spans="5:13">
      <c r="E106" s="115"/>
      <c r="J106" s="115"/>
      <c r="M106" s="116"/>
    </row>
    <row r="107" s="1" customFormat="1" spans="5:13">
      <c r="E107" s="115"/>
      <c r="J107" s="115"/>
      <c r="M107" s="116"/>
    </row>
    <row r="108" s="1" customFormat="1" spans="5:13">
      <c r="E108" s="115"/>
      <c r="J108" s="115"/>
      <c r="M108" s="116"/>
    </row>
    <row r="109" s="1" customFormat="1" spans="5:13">
      <c r="E109" s="115"/>
      <c r="J109" s="115"/>
      <c r="M109" s="116"/>
    </row>
    <row r="110" s="1" customFormat="1" spans="5:13">
      <c r="E110" s="115"/>
      <c r="J110" s="115"/>
      <c r="M110" s="116"/>
    </row>
    <row r="111" s="1" customFormat="1" spans="5:13">
      <c r="E111" s="115"/>
      <c r="J111" s="115"/>
      <c r="M111" s="116"/>
    </row>
    <row r="112" s="1" customFormat="1" spans="5:13">
      <c r="E112" s="115"/>
      <c r="J112" s="115"/>
      <c r="M112" s="116"/>
    </row>
    <row r="113" s="1" customFormat="1" spans="5:13">
      <c r="E113" s="115"/>
      <c r="J113" s="115"/>
      <c r="M113" s="116"/>
    </row>
    <row r="114" s="1" customFormat="1" spans="5:13">
      <c r="E114" s="115"/>
      <c r="J114" s="115"/>
      <c r="M114" s="116"/>
    </row>
    <row r="115" s="1" customFormat="1" spans="5:13">
      <c r="E115" s="115"/>
      <c r="J115" s="115"/>
      <c r="M115" s="116"/>
    </row>
    <row r="116" s="1" customFormat="1" spans="5:13">
      <c r="E116" s="115"/>
      <c r="J116" s="115"/>
      <c r="M116" s="116"/>
    </row>
    <row r="117" s="1" customFormat="1" spans="5:13">
      <c r="E117" s="115"/>
      <c r="J117" s="115"/>
      <c r="M117" s="116"/>
    </row>
    <row r="118" s="1" customFormat="1" spans="5:13">
      <c r="E118" s="115"/>
      <c r="J118" s="115"/>
      <c r="M118" s="116"/>
    </row>
    <row r="119" s="1" customFormat="1" spans="5:13">
      <c r="E119" s="115"/>
      <c r="J119" s="115"/>
      <c r="M119" s="116"/>
    </row>
    <row r="120" s="1" customFormat="1" spans="5:13">
      <c r="E120" s="115"/>
      <c r="J120" s="115"/>
      <c r="M120" s="116"/>
    </row>
    <row r="121" s="1" customFormat="1" spans="5:13">
      <c r="E121" s="115"/>
      <c r="J121" s="115"/>
      <c r="M121" s="116"/>
    </row>
    <row r="122" s="1" customFormat="1" spans="5:13">
      <c r="E122" s="115"/>
      <c r="J122" s="115"/>
      <c r="M122" s="116"/>
    </row>
    <row r="123" s="1" customFormat="1" spans="5:13">
      <c r="E123" s="115"/>
      <c r="J123" s="115"/>
      <c r="M123" s="116"/>
    </row>
    <row r="124" s="1" customFormat="1" spans="5:13">
      <c r="E124" s="115"/>
      <c r="J124" s="115"/>
      <c r="M124" s="116"/>
    </row>
    <row r="125" s="1" customFormat="1" spans="5:13">
      <c r="E125" s="115"/>
      <c r="J125" s="115"/>
      <c r="M125" s="116"/>
    </row>
    <row r="126" s="1" customFormat="1" spans="5:13">
      <c r="E126" s="115"/>
      <c r="J126" s="115"/>
      <c r="M126" s="116"/>
    </row>
    <row r="127" s="1" customFormat="1" spans="5:13">
      <c r="E127" s="115"/>
      <c r="J127" s="115"/>
      <c r="M127" s="116"/>
    </row>
    <row r="128" s="1" customFormat="1" spans="5:13">
      <c r="E128" s="115"/>
      <c r="J128" s="115"/>
      <c r="M128" s="116"/>
    </row>
    <row r="129" s="1" customFormat="1" spans="5:13">
      <c r="E129" s="115"/>
      <c r="J129" s="115"/>
      <c r="M129" s="116"/>
    </row>
    <row r="130" s="1" customFormat="1" spans="5:13">
      <c r="E130" s="115"/>
      <c r="J130" s="115"/>
      <c r="M130" s="116"/>
    </row>
  </sheetData>
  <sheetProtection algorithmName="SHA-512" hashValue="1PD/aiSbb87Uvm/Dqcg4vINoltJwg2i+hnzHpz8mDVlxnT4Kvj8BEF2+s21pbVWjlaTd25gsRNzR1/wqhXDWIQ==" saltValue="JXLZiqYsuPj9yw6j67qUmA==" spinCount="100000" sheet="1" selectLockedCells="1" objects="1"/>
  <mergeCells count="10">
    <mergeCell ref="C1:D1"/>
    <mergeCell ref="H1:I1"/>
    <mergeCell ref="D19:E19"/>
    <mergeCell ref="I19:J19"/>
    <mergeCell ref="I32:K32"/>
    <mergeCell ref="L13:L26"/>
    <mergeCell ref="L27:L32"/>
    <mergeCell ref="B27:E30"/>
    <mergeCell ref="G27:H30"/>
    <mergeCell ref="I27:J30"/>
  </mergeCells>
  <hyperlinks>
    <hyperlink ref="L12" r:id="rId2" display=" Instructions / Information"/>
  </hyperlinks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4E9EC"/>
  </sheetPr>
  <dimension ref="A1:AZ130"/>
  <sheetViews>
    <sheetView workbookViewId="0">
      <selection activeCell="I27" sqref="I27:J30"/>
    </sheetView>
  </sheetViews>
  <sheetFormatPr defaultColWidth="8.88571428571429" defaultRowHeight="15.75"/>
  <cols>
    <col min="1" max="1" width="2.21904761904762" style="2" customWidth="1"/>
    <col min="2" max="2" width="3.67619047619048" customWidth="1"/>
    <col min="3" max="3" width="68.7142857142857" customWidth="1"/>
    <col min="4" max="4" width="12.7142857142857" customWidth="1"/>
    <col min="5" max="5" width="12.7142857142857" style="57" customWidth="1"/>
    <col min="6" max="6" width="2.21904761904762" style="2" customWidth="1"/>
    <col min="7" max="7" width="3.67619047619048" customWidth="1"/>
    <col min="8" max="8" width="68.7142857142857" customWidth="1"/>
    <col min="9" max="9" width="12.7142857142857" customWidth="1"/>
    <col min="10" max="10" width="12.7142857142857" style="57" customWidth="1"/>
    <col min="11" max="11" width="2.21904761904762" customWidth="1"/>
    <col min="12" max="12" width="47.1428571428571" style="1" customWidth="1"/>
    <col min="13" max="13" width="12.5714285714286" style="3" customWidth="1"/>
    <col min="14" max="19" width="8.88571428571429" style="1"/>
    <col min="33" max="50" width="8.88571428571429" style="1"/>
  </cols>
  <sheetData>
    <row r="1" ht="37" customHeight="1" spans="2:31">
      <c r="B1" s="5"/>
      <c r="C1" s="58" t="s">
        <v>38</v>
      </c>
      <c r="D1" s="58"/>
      <c r="E1" s="59"/>
      <c r="F1" s="60"/>
      <c r="G1" s="61"/>
      <c r="H1" s="58" t="s">
        <v>39</v>
      </c>
      <c r="I1" s="58"/>
      <c r="J1" s="106"/>
      <c r="L1" s="107" t="s">
        <v>2</v>
      </c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9.4" customHeight="1" spans="2:32">
      <c r="B2" s="7"/>
      <c r="C2" s="8"/>
      <c r="D2" s="9"/>
      <c r="E2" s="62"/>
      <c r="G2" s="7"/>
      <c r="H2" s="8"/>
      <c r="I2" s="9"/>
      <c r="J2" s="62"/>
      <c r="K2" s="2"/>
      <c r="O2" s="45"/>
      <c r="P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9.4" customHeight="1" spans="2:32">
      <c r="B3" s="11"/>
      <c r="C3" s="12" t="s">
        <v>3</v>
      </c>
      <c r="D3" s="13">
        <v>2.5</v>
      </c>
      <c r="E3" s="63"/>
      <c r="G3" s="11"/>
      <c r="H3" s="12" t="s">
        <v>3</v>
      </c>
      <c r="I3" s="13">
        <v>2.95</v>
      </c>
      <c r="J3" s="63"/>
      <c r="K3" s="2"/>
      <c r="L3" s="46"/>
      <c r="O3" s="45"/>
      <c r="P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19.4" customHeight="1" spans="2:32">
      <c r="B4" s="11"/>
      <c r="C4" s="15" t="s">
        <v>4</v>
      </c>
      <c r="D4" s="16">
        <v>50</v>
      </c>
      <c r="E4" s="63"/>
      <c r="G4" s="11"/>
      <c r="H4" s="15" t="s">
        <v>4</v>
      </c>
      <c r="I4" s="16">
        <v>50</v>
      </c>
      <c r="J4" s="63"/>
      <c r="K4" s="2"/>
      <c r="O4" s="45"/>
      <c r="P4" s="4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9.4" customHeight="1" spans="2:32">
      <c r="B5" s="11"/>
      <c r="C5" s="15" t="s">
        <v>5</v>
      </c>
      <c r="D5" s="17">
        <v>0.2</v>
      </c>
      <c r="E5" s="63"/>
      <c r="G5" s="11"/>
      <c r="H5" s="15" t="s">
        <v>5</v>
      </c>
      <c r="I5" s="17">
        <v>0.2</v>
      </c>
      <c r="J5" s="63"/>
      <c r="K5" s="2"/>
      <c r="L5" s="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19.4" customHeight="1" spans="2:32">
      <c r="B6" s="11"/>
      <c r="C6" s="15" t="s">
        <v>6</v>
      </c>
      <c r="D6" s="18">
        <f>(D3-(D3*D5))*D4</f>
        <v>100</v>
      </c>
      <c r="E6" s="63"/>
      <c r="G6" s="11"/>
      <c r="H6" s="15" t="s">
        <v>6</v>
      </c>
      <c r="I6" s="18">
        <f>(I3-(I3*I5))*I4</f>
        <v>118</v>
      </c>
      <c r="J6" s="63"/>
      <c r="K6" s="2"/>
      <c r="L6" s="4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19.4" customHeight="1" spans="2:32">
      <c r="B7" s="11"/>
      <c r="C7" s="15" t="s">
        <v>7</v>
      </c>
      <c r="D7" s="19">
        <v>0.1</v>
      </c>
      <c r="E7" s="63"/>
      <c r="G7" s="11"/>
      <c r="H7" s="15" t="s">
        <v>7</v>
      </c>
      <c r="I7" s="19">
        <v>0.238</v>
      </c>
      <c r="J7" s="63"/>
      <c r="K7" s="2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9.4" customHeight="1" spans="2:32">
      <c r="B8" s="11"/>
      <c r="C8" s="20" t="s">
        <v>8</v>
      </c>
      <c r="D8" s="21">
        <f>(D6*D7)</f>
        <v>10</v>
      </c>
      <c r="E8" s="64"/>
      <c r="G8" s="11"/>
      <c r="H8" s="20" t="s">
        <v>8</v>
      </c>
      <c r="I8" s="21">
        <f>(I6*I7)</f>
        <v>28.08</v>
      </c>
      <c r="J8" s="64"/>
      <c r="K8" s="2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9.4" customHeight="1" spans="2:32">
      <c r="B9" s="11"/>
      <c r="C9" s="22" t="s">
        <v>10</v>
      </c>
      <c r="D9" s="23" t="str">
        <f>IF(D7&gt;=10.01%,D8*5%,"$0.00")</f>
        <v>$0.00</v>
      </c>
      <c r="E9" s="65">
        <f>D9/D6</f>
        <v>0</v>
      </c>
      <c r="F9" s="24"/>
      <c r="G9" s="11"/>
      <c r="H9" s="22" t="s">
        <v>10</v>
      </c>
      <c r="I9" s="23">
        <f>IF(I7&gt;=10.01%,I8*5%,"$0.00")</f>
        <v>1.4</v>
      </c>
      <c r="J9" s="65">
        <f>I9/I6</f>
        <v>0.0119</v>
      </c>
      <c r="K9" s="2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9.4" customHeight="1" spans="2:32">
      <c r="B10" s="11"/>
      <c r="C10" s="22" t="s">
        <v>12</v>
      </c>
      <c r="D10" s="23">
        <f>D8*D27</f>
        <v>5</v>
      </c>
      <c r="E10" s="65">
        <f>D10/D6</f>
        <v>0.05</v>
      </c>
      <c r="G10" s="11"/>
      <c r="H10" s="22" t="s">
        <v>12</v>
      </c>
      <c r="I10" s="23">
        <f>I8*I27</f>
        <v>14.04</v>
      </c>
      <c r="J10" s="65">
        <f>I10/I6</f>
        <v>0.119</v>
      </c>
      <c r="K10" s="2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9.4" customHeight="1" spans="2:32">
      <c r="B11" s="11"/>
      <c r="C11" s="26" t="s">
        <v>13</v>
      </c>
      <c r="D11" s="27">
        <f>D8-D9</f>
        <v>10</v>
      </c>
      <c r="E11" s="66">
        <f>D11/D6</f>
        <v>0.1</v>
      </c>
      <c r="G11" s="11"/>
      <c r="H11" s="26" t="s">
        <v>13</v>
      </c>
      <c r="I11" s="27">
        <f>I8-I9</f>
        <v>26.68</v>
      </c>
      <c r="J11" s="66">
        <f>I11/I6</f>
        <v>0.2261</v>
      </c>
      <c r="K11" s="2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9.4" customHeight="1" spans="2:32">
      <c r="B12" s="11"/>
      <c r="C12" s="28" t="s">
        <v>14</v>
      </c>
      <c r="D12" s="29">
        <f>D8-(D9+D10)</f>
        <v>5</v>
      </c>
      <c r="E12" s="66">
        <f>D12/D6</f>
        <v>0.05</v>
      </c>
      <c r="G12" s="11"/>
      <c r="H12" s="28" t="s">
        <v>14</v>
      </c>
      <c r="I12" s="29">
        <f>I8-(I9+I10)</f>
        <v>12.64</v>
      </c>
      <c r="J12" s="66">
        <f>I12/I6</f>
        <v>0.1071</v>
      </c>
      <c r="K12" s="2"/>
      <c r="L12" s="49" t="s">
        <v>15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9.4" customHeight="1" spans="2:32">
      <c r="B13" s="11"/>
      <c r="C13" s="30" t="s">
        <v>17</v>
      </c>
      <c r="D13" s="31">
        <f>D6*15%</f>
        <v>15</v>
      </c>
      <c r="E13" s="67">
        <f>D13/D6</f>
        <v>0.15</v>
      </c>
      <c r="G13" s="11"/>
      <c r="H13" s="30" t="s">
        <v>17</v>
      </c>
      <c r="I13" s="31">
        <f>I6*15%</f>
        <v>17.7</v>
      </c>
      <c r="J13" s="67">
        <f>I13/I6</f>
        <v>0.15</v>
      </c>
      <c r="K13" s="2"/>
      <c r="L13" s="108" t="s">
        <v>18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9.4" customHeight="1" spans="2:32">
      <c r="B14" s="11"/>
      <c r="C14" s="32" t="s">
        <v>20</v>
      </c>
      <c r="D14" s="68">
        <f>(D6*D27)-(D12+D9)</f>
        <v>45</v>
      </c>
      <c r="E14" s="67">
        <f>D14/D6</f>
        <v>0.45</v>
      </c>
      <c r="G14" s="11"/>
      <c r="H14" s="32" t="s">
        <v>20</v>
      </c>
      <c r="I14" s="68">
        <f>(I6*I27)-(I12+I9)</f>
        <v>44.96</v>
      </c>
      <c r="J14" s="67">
        <f>I14/I6</f>
        <v>0.381</v>
      </c>
      <c r="K14" s="2"/>
      <c r="L14" s="108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9.4" customHeight="1" spans="2:32">
      <c r="B15" s="11"/>
      <c r="C15" s="34" t="s">
        <v>22</v>
      </c>
      <c r="D15" s="35">
        <f>D12+D13</f>
        <v>20</v>
      </c>
      <c r="E15" s="69">
        <f>D15/D6</f>
        <v>0.2</v>
      </c>
      <c r="G15" s="11"/>
      <c r="H15" s="34" t="s">
        <v>22</v>
      </c>
      <c r="I15" s="35">
        <f>I12+I13</f>
        <v>30.34</v>
      </c>
      <c r="J15" s="69">
        <f>I15/I6</f>
        <v>0.2571</v>
      </c>
      <c r="K15" s="2"/>
      <c r="L15" s="108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9.4" customHeight="1" spans="2:32">
      <c r="B16" s="11"/>
      <c r="C16" s="36" t="s">
        <v>24</v>
      </c>
      <c r="D16" s="37">
        <f>D12+D14</f>
        <v>50</v>
      </c>
      <c r="E16" s="69">
        <f>D16/D6</f>
        <v>0.5</v>
      </c>
      <c r="G16" s="11"/>
      <c r="H16" s="36" t="s">
        <v>24</v>
      </c>
      <c r="I16" s="37">
        <f>I12+I14</f>
        <v>57.6</v>
      </c>
      <c r="J16" s="69">
        <f>I16/I6</f>
        <v>0.4881</v>
      </c>
      <c r="K16" s="2"/>
      <c r="L16" s="108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9.4" customHeight="1" spans="2:32">
      <c r="B17" s="38"/>
      <c r="C17" s="39"/>
      <c r="D17" s="40"/>
      <c r="E17" s="70"/>
      <c r="G17" s="38"/>
      <c r="H17" s="39"/>
      <c r="I17" s="40"/>
      <c r="J17" s="70"/>
      <c r="L17" s="108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="2" customFormat="1" ht="7" customHeight="1" spans="2:52">
      <c r="B18" s="71"/>
      <c r="C18" s="72"/>
      <c r="D18" s="73"/>
      <c r="E18" s="74"/>
      <c r="F18" s="72"/>
      <c r="G18" s="75"/>
      <c r="H18" s="72"/>
      <c r="I18" s="73"/>
      <c r="J18" s="74"/>
      <c r="L18" s="108"/>
      <c r="M18" s="3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43"/>
      <c r="AZ18" s="43"/>
    </row>
    <row r="19" ht="22" customHeight="1" spans="2:32">
      <c r="B19" s="76"/>
      <c r="C19" s="77" t="s">
        <v>25</v>
      </c>
      <c r="D19" s="78">
        <f>D6</f>
        <v>100</v>
      </c>
      <c r="E19" s="79"/>
      <c r="F19" s="72"/>
      <c r="G19" s="75"/>
      <c r="H19" s="77" t="s">
        <v>25</v>
      </c>
      <c r="I19" s="109">
        <f>I6</f>
        <v>118</v>
      </c>
      <c r="J19" s="110"/>
      <c r="L19" s="108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22" customHeight="1" spans="2:32">
      <c r="B20" s="76"/>
      <c r="C20" s="80"/>
      <c r="D20" s="81" t="s">
        <v>26</v>
      </c>
      <c r="E20" s="82" t="s">
        <v>27</v>
      </c>
      <c r="F20" s="72"/>
      <c r="G20" s="75"/>
      <c r="H20" s="80"/>
      <c r="I20" s="81" t="s">
        <v>26</v>
      </c>
      <c r="J20" s="82" t="s">
        <v>27</v>
      </c>
      <c r="L20" s="108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22" customHeight="1" spans="2:32">
      <c r="B21" s="76"/>
      <c r="C21" s="83" t="s">
        <v>28</v>
      </c>
      <c r="D21" s="84">
        <f>100%-E11</f>
        <v>0.9</v>
      </c>
      <c r="E21" s="84">
        <f>D11/D6</f>
        <v>0.1</v>
      </c>
      <c r="F21" s="72"/>
      <c r="G21" s="75"/>
      <c r="H21" s="83" t="s">
        <v>28</v>
      </c>
      <c r="I21" s="84">
        <f>100%-J11</f>
        <v>0.7739</v>
      </c>
      <c r="J21" s="84">
        <f>I11/I6</f>
        <v>0.2261</v>
      </c>
      <c r="L21" s="108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22" customHeight="1" spans="2:32">
      <c r="B22" s="76"/>
      <c r="C22" s="83" t="s">
        <v>30</v>
      </c>
      <c r="D22" s="84">
        <f>100%-E15</f>
        <v>0.8</v>
      </c>
      <c r="E22" s="84">
        <f>D15/D6</f>
        <v>0.2</v>
      </c>
      <c r="F22" s="72"/>
      <c r="G22" s="75"/>
      <c r="H22" s="83" t="s">
        <v>30</v>
      </c>
      <c r="I22" s="84">
        <f>100%-J15</f>
        <v>0.7429</v>
      </c>
      <c r="J22" s="84">
        <f>I15/I6</f>
        <v>0.2571</v>
      </c>
      <c r="L22" s="108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22" customHeight="1" spans="2:32">
      <c r="B23" s="76"/>
      <c r="C23" s="83" t="s">
        <v>32</v>
      </c>
      <c r="D23" s="84">
        <f>100%-E16</f>
        <v>0.5</v>
      </c>
      <c r="E23" s="84">
        <f>D16/D6</f>
        <v>0.5</v>
      </c>
      <c r="F23" s="72"/>
      <c r="G23" s="75"/>
      <c r="H23" s="83" t="s">
        <v>32</v>
      </c>
      <c r="I23" s="84">
        <f>100%-J16</f>
        <v>0.5119</v>
      </c>
      <c r="J23" s="84">
        <f>I16/I6</f>
        <v>0.4881</v>
      </c>
      <c r="L23" s="108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22" customHeight="1" spans="2:32">
      <c r="B24" s="76"/>
      <c r="C24" s="85" t="s">
        <v>33</v>
      </c>
      <c r="D24" s="86">
        <f>100%-E12-E13</f>
        <v>0.8</v>
      </c>
      <c r="E24" s="86">
        <f>D12/D6</f>
        <v>0.05</v>
      </c>
      <c r="F24" s="72"/>
      <c r="G24" s="75"/>
      <c r="H24" s="85" t="s">
        <v>33</v>
      </c>
      <c r="I24" s="86">
        <f>100%-J12-J13</f>
        <v>0.7429</v>
      </c>
      <c r="J24" s="86">
        <f>I12/I6</f>
        <v>0.1071</v>
      </c>
      <c r="L24" s="108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22" customHeight="1" spans="2:32">
      <c r="B25" s="76"/>
      <c r="C25" s="85" t="s">
        <v>34</v>
      </c>
      <c r="D25" s="86">
        <f>100%-E12</f>
        <v>0.95</v>
      </c>
      <c r="E25" s="86">
        <f>D12/D6</f>
        <v>0.05</v>
      </c>
      <c r="F25" s="72"/>
      <c r="G25" s="75"/>
      <c r="H25" s="85" t="s">
        <v>34</v>
      </c>
      <c r="I25" s="86">
        <f>100%-J12</f>
        <v>0.8929</v>
      </c>
      <c r="J25" s="86">
        <f>I12/I6</f>
        <v>0.1071</v>
      </c>
      <c r="L25" s="108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ht="17" customHeight="1" spans="2:32">
      <c r="B26" s="87"/>
      <c r="C26" s="87"/>
      <c r="D26" s="87"/>
      <c r="E26" s="88"/>
      <c r="F26" s="42"/>
      <c r="G26" s="89"/>
      <c r="H26" s="89"/>
      <c r="I26" s="111"/>
      <c r="J26" s="111"/>
      <c r="K26" s="4"/>
      <c r="L26" s="108"/>
      <c r="M26" s="52"/>
      <c r="N26" s="44"/>
      <c r="O26" s="44"/>
      <c r="P26" s="44"/>
      <c r="Q26" s="44"/>
      <c r="R26" s="44"/>
      <c r="S26" s="44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ht="29" customHeight="1" spans="2:32">
      <c r="B27" s="90" t="s">
        <v>36</v>
      </c>
      <c r="C27" s="91"/>
      <c r="D27" s="92">
        <v>0.5</v>
      </c>
      <c r="E27" s="93"/>
      <c r="F27" s="42"/>
      <c r="G27" s="90" t="s">
        <v>36</v>
      </c>
      <c r="H27" s="91"/>
      <c r="I27" s="92">
        <v>0.5</v>
      </c>
      <c r="J27" s="93"/>
      <c r="K27" s="4"/>
      <c r="L27" s="112" t="s">
        <v>37</v>
      </c>
      <c r="M27" s="52"/>
      <c r="N27" s="44"/>
      <c r="O27" s="44"/>
      <c r="P27" s="44"/>
      <c r="Q27" s="44"/>
      <c r="R27" s="44"/>
      <c r="S27" s="44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ht="19.4" customHeight="1" spans="2:32">
      <c r="B28" s="94"/>
      <c r="C28" s="89"/>
      <c r="D28" s="95"/>
      <c r="E28" s="96"/>
      <c r="F28" s="42"/>
      <c r="G28" s="94"/>
      <c r="H28" s="89"/>
      <c r="I28" s="95"/>
      <c r="J28" s="96"/>
      <c r="K28" s="4"/>
      <c r="L28" s="112"/>
      <c r="M28" s="52"/>
      <c r="N28" s="44"/>
      <c r="O28" s="44"/>
      <c r="P28" s="44"/>
      <c r="Q28" s="44"/>
      <c r="R28" s="44"/>
      <c r="S28" s="44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ht="19.4" customHeight="1" spans="2:32">
      <c r="B29" s="94"/>
      <c r="C29" s="89"/>
      <c r="D29" s="95"/>
      <c r="E29" s="96"/>
      <c r="F29" s="42"/>
      <c r="G29" s="94"/>
      <c r="H29" s="89"/>
      <c r="I29" s="95"/>
      <c r="J29" s="96"/>
      <c r="K29" s="4"/>
      <c r="L29" s="112"/>
      <c r="M29" s="52"/>
      <c r="N29" s="44"/>
      <c r="O29" s="44"/>
      <c r="P29" s="44"/>
      <c r="Q29" s="44"/>
      <c r="R29" s="44"/>
      <c r="S29" s="44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ht="19.4" customHeight="1" spans="2:32">
      <c r="B30" s="97"/>
      <c r="C30" s="98"/>
      <c r="D30" s="99"/>
      <c r="E30" s="100"/>
      <c r="F30" s="42"/>
      <c r="G30" s="97"/>
      <c r="H30" s="98"/>
      <c r="I30" s="99"/>
      <c r="J30" s="100"/>
      <c r="K30" s="4"/>
      <c r="L30" s="112"/>
      <c r="M30" s="52"/>
      <c r="N30" s="44"/>
      <c r="O30" s="44"/>
      <c r="P30" s="44"/>
      <c r="Q30" s="44"/>
      <c r="R30" s="44"/>
      <c r="S30" s="44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ht="19.4" customHeight="1" spans="2:32">
      <c r="B31" s="101"/>
      <c r="C31" s="101"/>
      <c r="D31" s="101"/>
      <c r="E31" s="102"/>
      <c r="F31" s="42"/>
      <c r="G31" s="42"/>
      <c r="H31" s="103"/>
      <c r="I31" s="103"/>
      <c r="J31" s="104"/>
      <c r="K31" s="4"/>
      <c r="L31" s="112"/>
      <c r="M31" s="52"/>
      <c r="N31" s="44"/>
      <c r="O31" s="44"/>
      <c r="P31" s="44"/>
      <c r="Q31" s="44"/>
      <c r="R31" s="44"/>
      <c r="S31" s="44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ht="19.4" customHeight="1" spans="2:32">
      <c r="B32" s="4"/>
      <c r="C32" s="42"/>
      <c r="D32" s="42"/>
      <c r="E32" s="104"/>
      <c r="F32" s="42"/>
      <c r="G32" s="42"/>
      <c r="H32" s="42"/>
      <c r="I32" s="113"/>
      <c r="J32" s="114"/>
      <c r="K32" s="113"/>
      <c r="L32" s="112"/>
      <c r="M32" s="52"/>
      <c r="N32" s="44"/>
      <c r="O32" s="44"/>
      <c r="P32" s="44"/>
      <c r="Q32" s="44"/>
      <c r="R32" s="44"/>
      <c r="S32" s="44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>
      <c r="A33" s="1"/>
      <c r="B33" s="44"/>
      <c r="C33" s="44"/>
      <c r="D33" s="44"/>
      <c r="E33" s="105"/>
      <c r="F33" s="44"/>
      <c r="G33" s="44"/>
      <c r="H33" s="44"/>
      <c r="I33" s="44"/>
      <c r="J33" s="105"/>
      <c r="K33" s="44"/>
      <c r="L33" s="44"/>
      <c r="M33" s="52"/>
      <c r="N33" s="44"/>
      <c r="O33" s="44"/>
      <c r="P33" s="44"/>
      <c r="Q33" s="44"/>
      <c r="R33" s="44"/>
      <c r="S33" s="44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>
      <c r="A34" s="1"/>
      <c r="B34" s="44"/>
      <c r="C34" s="44"/>
      <c r="D34" s="44"/>
      <c r="E34" s="105"/>
      <c r="F34" s="44"/>
      <c r="G34" s="44"/>
      <c r="H34" s="44"/>
      <c r="I34" s="44"/>
      <c r="J34" s="105"/>
      <c r="K34" s="44"/>
      <c r="L34" s="44"/>
      <c r="M34" s="52"/>
      <c r="N34" s="44"/>
      <c r="O34" s="44"/>
      <c r="P34" s="44"/>
      <c r="Q34" s="44"/>
      <c r="R34" s="44"/>
      <c r="S34" s="44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="1" customFormat="1" spans="2:19">
      <c r="B35" s="44"/>
      <c r="C35" s="44"/>
      <c r="D35" s="44"/>
      <c r="E35" s="105"/>
      <c r="F35" s="44"/>
      <c r="G35" s="44"/>
      <c r="H35" s="44"/>
      <c r="I35" s="44"/>
      <c r="J35" s="105"/>
      <c r="K35" s="44"/>
      <c r="L35" s="44"/>
      <c r="M35" s="52"/>
      <c r="N35" s="44"/>
      <c r="O35" s="44"/>
      <c r="P35" s="44"/>
      <c r="Q35" s="44"/>
      <c r="R35" s="44"/>
      <c r="S35" s="44"/>
    </row>
    <row r="36" s="1" customFormat="1" spans="2:19">
      <c r="B36" s="44"/>
      <c r="C36" s="44"/>
      <c r="D36" s="44"/>
      <c r="E36" s="105"/>
      <c r="F36" s="44"/>
      <c r="G36" s="44"/>
      <c r="H36" s="44"/>
      <c r="I36" s="44"/>
      <c r="J36" s="105"/>
      <c r="K36" s="44"/>
      <c r="L36" s="44"/>
      <c r="M36" s="52"/>
      <c r="N36" s="44"/>
      <c r="O36" s="44"/>
      <c r="P36" s="44"/>
      <c r="Q36" s="44"/>
      <c r="R36" s="44"/>
      <c r="S36" s="44"/>
    </row>
    <row r="37" s="1" customFormat="1" spans="2:19">
      <c r="B37" s="44"/>
      <c r="C37" s="44"/>
      <c r="D37" s="44"/>
      <c r="E37" s="105"/>
      <c r="F37" s="44"/>
      <c r="G37" s="44"/>
      <c r="H37" s="44"/>
      <c r="I37" s="44"/>
      <c r="J37" s="105"/>
      <c r="K37" s="44"/>
      <c r="L37" s="44"/>
      <c r="M37" s="52"/>
      <c r="N37" s="44"/>
      <c r="O37" s="44"/>
      <c r="P37" s="44"/>
      <c r="Q37" s="44"/>
      <c r="R37" s="44"/>
      <c r="S37" s="44"/>
    </row>
    <row r="38" s="1" customFormat="1" spans="2:19">
      <c r="B38" s="44"/>
      <c r="C38" s="44"/>
      <c r="D38" s="44"/>
      <c r="E38" s="105"/>
      <c r="F38" s="44"/>
      <c r="G38" s="44"/>
      <c r="H38" s="44"/>
      <c r="I38" s="44"/>
      <c r="J38" s="105"/>
      <c r="K38" s="44"/>
      <c r="L38" s="44"/>
      <c r="M38" s="52"/>
      <c r="N38" s="44"/>
      <c r="O38" s="44"/>
      <c r="P38" s="44"/>
      <c r="Q38" s="44"/>
      <c r="R38" s="44"/>
      <c r="S38" s="44"/>
    </row>
    <row r="39" s="1" customFormat="1" spans="2:19">
      <c r="B39" s="44"/>
      <c r="C39" s="44"/>
      <c r="D39" s="44"/>
      <c r="E39" s="105"/>
      <c r="F39" s="44"/>
      <c r="G39" s="44"/>
      <c r="H39" s="44"/>
      <c r="I39" s="44"/>
      <c r="J39" s="105"/>
      <c r="K39" s="44"/>
      <c r="L39" s="44"/>
      <c r="M39" s="52"/>
      <c r="N39" s="44"/>
      <c r="O39" s="44"/>
      <c r="P39" s="44"/>
      <c r="Q39" s="44"/>
      <c r="R39" s="44"/>
      <c r="S39" s="44"/>
    </row>
    <row r="40" s="1" customFormat="1" spans="2:19">
      <c r="B40" s="44"/>
      <c r="C40" s="44"/>
      <c r="D40" s="44"/>
      <c r="E40" s="105"/>
      <c r="F40" s="44"/>
      <c r="G40" s="44"/>
      <c r="H40" s="44"/>
      <c r="I40" s="44"/>
      <c r="J40" s="105"/>
      <c r="K40" s="44"/>
      <c r="L40" s="44"/>
      <c r="M40" s="52"/>
      <c r="N40" s="44"/>
      <c r="O40" s="44"/>
      <c r="P40" s="44"/>
      <c r="Q40" s="44"/>
      <c r="R40" s="44"/>
      <c r="S40" s="44"/>
    </row>
    <row r="41" s="1" customFormat="1" spans="2:19">
      <c r="B41" s="44"/>
      <c r="C41" s="44"/>
      <c r="D41" s="44"/>
      <c r="E41" s="105"/>
      <c r="F41" s="44"/>
      <c r="G41" s="44"/>
      <c r="H41" s="44"/>
      <c r="I41" s="44"/>
      <c r="J41" s="105"/>
      <c r="K41" s="44"/>
      <c r="L41" s="44"/>
      <c r="M41" s="52"/>
      <c r="N41" s="44"/>
      <c r="O41" s="44"/>
      <c r="P41" s="44"/>
      <c r="Q41" s="44"/>
      <c r="R41" s="44"/>
      <c r="S41" s="44"/>
    </row>
    <row r="42" s="1" customFormat="1" spans="2:19">
      <c r="B42" s="44"/>
      <c r="C42" s="44"/>
      <c r="D42" s="44"/>
      <c r="E42" s="105"/>
      <c r="F42" s="44"/>
      <c r="G42" s="44"/>
      <c r="H42" s="44"/>
      <c r="I42" s="44"/>
      <c r="J42" s="105"/>
      <c r="K42" s="44"/>
      <c r="L42" s="44"/>
      <c r="M42" s="52"/>
      <c r="N42" s="44"/>
      <c r="O42" s="44"/>
      <c r="P42" s="44"/>
      <c r="Q42" s="44"/>
      <c r="R42" s="44"/>
      <c r="S42" s="44"/>
    </row>
    <row r="43" s="1" customFormat="1" spans="2:19">
      <c r="B43" s="44"/>
      <c r="C43" s="44"/>
      <c r="D43" s="44"/>
      <c r="E43" s="105"/>
      <c r="F43" s="44"/>
      <c r="G43" s="44"/>
      <c r="H43" s="44"/>
      <c r="I43" s="44"/>
      <c r="J43" s="105"/>
      <c r="K43" s="44"/>
      <c r="L43" s="44"/>
      <c r="M43" s="52"/>
      <c r="N43" s="44"/>
      <c r="O43" s="44"/>
      <c r="P43" s="44"/>
      <c r="Q43" s="44"/>
      <c r="R43" s="44"/>
      <c r="S43" s="44"/>
    </row>
    <row r="44" s="1" customFormat="1" spans="2:19">
      <c r="B44" s="44"/>
      <c r="C44" s="44"/>
      <c r="D44" s="44"/>
      <c r="E44" s="105"/>
      <c r="F44" s="44"/>
      <c r="G44" s="44"/>
      <c r="H44" s="44"/>
      <c r="I44" s="44"/>
      <c r="J44" s="105"/>
      <c r="K44" s="44"/>
      <c r="L44" s="44"/>
      <c r="M44" s="52"/>
      <c r="N44" s="44"/>
      <c r="O44" s="44"/>
      <c r="P44" s="44"/>
      <c r="Q44" s="44"/>
      <c r="R44" s="44"/>
      <c r="S44" s="44"/>
    </row>
    <row r="45" s="1" customFormat="1" spans="2:19">
      <c r="B45" s="44"/>
      <c r="C45" s="44"/>
      <c r="D45" s="44"/>
      <c r="E45" s="105"/>
      <c r="F45" s="44"/>
      <c r="G45" s="44"/>
      <c r="H45" s="44"/>
      <c r="I45" s="44"/>
      <c r="J45" s="105"/>
      <c r="K45" s="44"/>
      <c r="L45" s="44"/>
      <c r="M45" s="52"/>
      <c r="N45" s="44"/>
      <c r="O45" s="44"/>
      <c r="P45" s="44"/>
      <c r="Q45" s="44"/>
      <c r="R45" s="44"/>
      <c r="S45" s="44"/>
    </row>
    <row r="46" s="1" customFormat="1" spans="2:19">
      <c r="B46" s="44"/>
      <c r="C46" s="44"/>
      <c r="D46" s="44"/>
      <c r="E46" s="105"/>
      <c r="F46" s="44"/>
      <c r="G46" s="44"/>
      <c r="H46" s="44"/>
      <c r="I46" s="44"/>
      <c r="J46" s="105"/>
      <c r="K46" s="44"/>
      <c r="L46" s="44"/>
      <c r="M46" s="52"/>
      <c r="N46" s="44"/>
      <c r="O46" s="44"/>
      <c r="P46" s="44"/>
      <c r="Q46" s="44"/>
      <c r="R46" s="44"/>
      <c r="S46" s="44"/>
    </row>
    <row r="47" s="1" customFormat="1" spans="2:19">
      <c r="B47" s="44"/>
      <c r="C47" s="44"/>
      <c r="D47" s="44"/>
      <c r="E47" s="105"/>
      <c r="F47" s="44"/>
      <c r="G47" s="44"/>
      <c r="H47" s="44"/>
      <c r="I47" s="44"/>
      <c r="J47" s="105"/>
      <c r="K47" s="44"/>
      <c r="L47" s="44"/>
      <c r="M47" s="52"/>
      <c r="N47" s="44"/>
      <c r="O47" s="44"/>
      <c r="P47" s="44"/>
      <c r="Q47" s="44"/>
      <c r="R47" s="44"/>
      <c r="S47" s="44"/>
    </row>
    <row r="48" s="1" customFormat="1" spans="2:19">
      <c r="B48" s="44"/>
      <c r="C48" s="44"/>
      <c r="D48" s="44"/>
      <c r="E48" s="105"/>
      <c r="F48" s="44"/>
      <c r="G48" s="44"/>
      <c r="H48" s="44"/>
      <c r="I48" s="44"/>
      <c r="J48" s="105"/>
      <c r="K48" s="44"/>
      <c r="L48" s="44"/>
      <c r="M48" s="52"/>
      <c r="N48" s="44"/>
      <c r="O48" s="44"/>
      <c r="P48" s="44"/>
      <c r="Q48" s="44"/>
      <c r="R48" s="44"/>
      <c r="S48" s="44"/>
    </row>
    <row r="49" s="1" customFormat="1" spans="2:19">
      <c r="B49" s="44"/>
      <c r="C49" s="44"/>
      <c r="D49" s="44"/>
      <c r="E49" s="105"/>
      <c r="F49" s="44"/>
      <c r="G49" s="44"/>
      <c r="H49" s="44"/>
      <c r="I49" s="44"/>
      <c r="J49" s="105"/>
      <c r="K49" s="44"/>
      <c r="L49" s="44"/>
      <c r="M49" s="52"/>
      <c r="N49" s="44"/>
      <c r="O49" s="44"/>
      <c r="P49" s="44"/>
      <c r="Q49" s="44"/>
      <c r="R49" s="44"/>
      <c r="S49" s="44"/>
    </row>
    <row r="50" s="1" customFormat="1" spans="2:19">
      <c r="B50" s="44"/>
      <c r="C50" s="44"/>
      <c r="D50" s="44"/>
      <c r="E50" s="105"/>
      <c r="F50" s="44"/>
      <c r="G50" s="44"/>
      <c r="H50" s="44"/>
      <c r="I50" s="44"/>
      <c r="J50" s="105"/>
      <c r="K50" s="44"/>
      <c r="L50" s="44"/>
      <c r="M50" s="52"/>
      <c r="N50" s="44"/>
      <c r="O50" s="44"/>
      <c r="P50" s="44"/>
      <c r="Q50" s="44"/>
      <c r="R50" s="44"/>
      <c r="S50" s="44"/>
    </row>
    <row r="51" s="1" customFormat="1" spans="2:19">
      <c r="B51" s="44"/>
      <c r="C51" s="44"/>
      <c r="D51" s="44"/>
      <c r="E51" s="105"/>
      <c r="F51" s="44"/>
      <c r="G51" s="44"/>
      <c r="H51" s="44"/>
      <c r="I51" s="44"/>
      <c r="J51" s="105"/>
      <c r="K51" s="44"/>
      <c r="L51" s="44"/>
      <c r="M51" s="52"/>
      <c r="N51" s="44"/>
      <c r="O51" s="44"/>
      <c r="P51" s="44"/>
      <c r="Q51" s="44"/>
      <c r="R51" s="44"/>
      <c r="S51" s="44"/>
    </row>
    <row r="52" s="1" customFormat="1" spans="2:19">
      <c r="B52" s="44"/>
      <c r="C52" s="44"/>
      <c r="D52" s="44"/>
      <c r="E52" s="105"/>
      <c r="F52" s="44"/>
      <c r="G52" s="44"/>
      <c r="H52" s="44"/>
      <c r="I52" s="44"/>
      <c r="J52" s="105"/>
      <c r="K52" s="44"/>
      <c r="L52" s="44"/>
      <c r="M52" s="52"/>
      <c r="N52" s="44"/>
      <c r="O52" s="44"/>
      <c r="P52" s="44"/>
      <c r="Q52" s="44"/>
      <c r="R52" s="44"/>
      <c r="S52" s="44"/>
    </row>
    <row r="53" s="1" customFormat="1" spans="2:19">
      <c r="B53" s="44"/>
      <c r="C53" s="44"/>
      <c r="D53" s="44"/>
      <c r="E53" s="105"/>
      <c r="F53" s="44"/>
      <c r="G53" s="44"/>
      <c r="H53" s="44"/>
      <c r="I53" s="44"/>
      <c r="J53" s="105"/>
      <c r="K53" s="44"/>
      <c r="L53" s="44"/>
      <c r="M53" s="52"/>
      <c r="N53" s="44"/>
      <c r="O53" s="44"/>
      <c r="P53" s="44"/>
      <c r="Q53" s="44"/>
      <c r="R53" s="44"/>
      <c r="S53" s="44"/>
    </row>
    <row r="54" s="1" customFormat="1" spans="2:19">
      <c r="B54" s="44"/>
      <c r="C54" s="44"/>
      <c r="D54" s="44"/>
      <c r="E54" s="105"/>
      <c r="F54" s="44"/>
      <c r="G54" s="44"/>
      <c r="H54" s="44"/>
      <c r="I54" s="44"/>
      <c r="J54" s="105"/>
      <c r="K54" s="44"/>
      <c r="L54" s="44"/>
      <c r="M54" s="52"/>
      <c r="N54" s="44"/>
      <c r="O54" s="44"/>
      <c r="P54" s="44"/>
      <c r="Q54" s="44"/>
      <c r="R54" s="44"/>
      <c r="S54" s="44"/>
    </row>
    <row r="55" s="1" customFormat="1" spans="2:19">
      <c r="B55" s="44"/>
      <c r="C55" s="44"/>
      <c r="D55" s="44"/>
      <c r="E55" s="105"/>
      <c r="F55" s="44"/>
      <c r="G55" s="44"/>
      <c r="H55" s="44"/>
      <c r="I55" s="44"/>
      <c r="J55" s="105"/>
      <c r="K55" s="44"/>
      <c r="L55" s="44"/>
      <c r="M55" s="52"/>
      <c r="N55" s="44"/>
      <c r="O55" s="44"/>
      <c r="P55" s="44"/>
      <c r="Q55" s="44"/>
      <c r="R55" s="44"/>
      <c r="S55" s="44"/>
    </row>
    <row r="56" s="1" customFormat="1" spans="2:19">
      <c r="B56" s="44"/>
      <c r="C56" s="44"/>
      <c r="D56" s="44"/>
      <c r="E56" s="105"/>
      <c r="F56" s="44"/>
      <c r="G56" s="44"/>
      <c r="H56" s="44"/>
      <c r="I56" s="44"/>
      <c r="J56" s="105"/>
      <c r="K56" s="44"/>
      <c r="L56" s="44"/>
      <c r="M56" s="52"/>
      <c r="N56" s="44"/>
      <c r="O56" s="44"/>
      <c r="P56" s="44"/>
      <c r="Q56" s="44"/>
      <c r="R56" s="44"/>
      <c r="S56" s="44"/>
    </row>
    <row r="57" s="1" customFormat="1" spans="2:19">
      <c r="B57" s="44"/>
      <c r="C57" s="44"/>
      <c r="D57" s="44"/>
      <c r="E57" s="105"/>
      <c r="F57" s="44"/>
      <c r="G57" s="44"/>
      <c r="H57" s="44"/>
      <c r="I57" s="44"/>
      <c r="J57" s="105"/>
      <c r="K57" s="44"/>
      <c r="L57" s="44"/>
      <c r="M57" s="52"/>
      <c r="N57" s="44"/>
      <c r="O57" s="44"/>
      <c r="P57" s="44"/>
      <c r="Q57" s="44"/>
      <c r="R57" s="44"/>
      <c r="S57" s="44"/>
    </row>
    <row r="58" s="1" customFormat="1" spans="2:19">
      <c r="B58" s="44"/>
      <c r="C58" s="44"/>
      <c r="D58" s="44"/>
      <c r="E58" s="105"/>
      <c r="F58" s="44"/>
      <c r="G58" s="44"/>
      <c r="H58" s="44"/>
      <c r="I58" s="44"/>
      <c r="J58" s="105"/>
      <c r="K58" s="44"/>
      <c r="L58" s="44"/>
      <c r="M58" s="52"/>
      <c r="N58" s="44"/>
      <c r="O58" s="44"/>
      <c r="P58" s="44"/>
      <c r="Q58" s="44"/>
      <c r="R58" s="44"/>
      <c r="S58" s="44"/>
    </row>
    <row r="59" s="1" customFormat="1" spans="2:19">
      <c r="B59" s="44"/>
      <c r="C59" s="44"/>
      <c r="D59" s="44"/>
      <c r="E59" s="105"/>
      <c r="F59" s="44"/>
      <c r="G59" s="44"/>
      <c r="H59" s="44"/>
      <c r="I59" s="44"/>
      <c r="J59" s="105"/>
      <c r="K59" s="44"/>
      <c r="L59" s="44"/>
      <c r="M59" s="52"/>
      <c r="N59" s="44"/>
      <c r="O59" s="44"/>
      <c r="P59" s="44"/>
      <c r="Q59" s="44"/>
      <c r="R59" s="44"/>
      <c r="S59" s="44"/>
    </row>
    <row r="60" s="1" customFormat="1" spans="2:13">
      <c r="B60" s="44"/>
      <c r="C60" s="44"/>
      <c r="D60" s="44"/>
      <c r="E60" s="105"/>
      <c r="F60" s="44"/>
      <c r="G60" s="44"/>
      <c r="H60" s="44"/>
      <c r="I60" s="44"/>
      <c r="J60" s="105"/>
      <c r="K60" s="44"/>
      <c r="M60" s="3"/>
    </row>
    <row r="61" s="1" customFormat="1" spans="2:13">
      <c r="B61" s="44"/>
      <c r="C61" s="44"/>
      <c r="D61" s="44"/>
      <c r="E61" s="105"/>
      <c r="F61" s="44"/>
      <c r="G61" s="44"/>
      <c r="H61" s="44"/>
      <c r="I61" s="44"/>
      <c r="J61" s="105"/>
      <c r="K61" s="44"/>
      <c r="M61" s="3"/>
    </row>
    <row r="62" s="1" customFormat="1" spans="2:13">
      <c r="B62" s="44"/>
      <c r="C62" s="44"/>
      <c r="D62" s="44"/>
      <c r="E62" s="105"/>
      <c r="F62" s="44"/>
      <c r="G62" s="44"/>
      <c r="H62" s="44"/>
      <c r="I62" s="44"/>
      <c r="J62" s="105"/>
      <c r="K62" s="44"/>
      <c r="M62" s="3"/>
    </row>
    <row r="63" s="1" customFormat="1" spans="2:13">
      <c r="B63" s="44"/>
      <c r="C63" s="44"/>
      <c r="D63" s="44"/>
      <c r="E63" s="105"/>
      <c r="F63" s="44"/>
      <c r="G63" s="44"/>
      <c r="H63" s="44"/>
      <c r="I63" s="44"/>
      <c r="J63" s="105"/>
      <c r="K63" s="44"/>
      <c r="M63" s="3"/>
    </row>
    <row r="64" s="1" customFormat="1" spans="2:13">
      <c r="B64" s="44"/>
      <c r="C64" s="44"/>
      <c r="D64" s="44"/>
      <c r="E64" s="105"/>
      <c r="F64" s="44"/>
      <c r="G64" s="44"/>
      <c r="H64" s="44"/>
      <c r="I64" s="44"/>
      <c r="J64" s="105"/>
      <c r="K64" s="44"/>
      <c r="M64" s="3"/>
    </row>
    <row r="65" s="1" customFormat="1" spans="2:13">
      <c r="B65" s="44"/>
      <c r="C65" s="44"/>
      <c r="D65" s="44"/>
      <c r="E65" s="105"/>
      <c r="F65" s="44"/>
      <c r="G65" s="44"/>
      <c r="H65" s="44"/>
      <c r="I65" s="44"/>
      <c r="J65" s="105"/>
      <c r="K65" s="44"/>
      <c r="M65" s="3"/>
    </row>
    <row r="66" s="1" customFormat="1" spans="2:13">
      <c r="B66" s="44"/>
      <c r="C66" s="44"/>
      <c r="D66" s="44"/>
      <c r="E66" s="105"/>
      <c r="F66" s="44"/>
      <c r="G66" s="44"/>
      <c r="H66" s="44"/>
      <c r="I66" s="44"/>
      <c r="J66" s="105"/>
      <c r="K66" s="44"/>
      <c r="M66" s="3"/>
    </row>
    <row r="67" s="1" customFormat="1" spans="2:13">
      <c r="B67" s="44"/>
      <c r="C67" s="44"/>
      <c r="D67" s="44"/>
      <c r="E67" s="105"/>
      <c r="F67" s="44"/>
      <c r="G67" s="44"/>
      <c r="H67" s="44"/>
      <c r="I67" s="44"/>
      <c r="J67" s="105"/>
      <c r="K67" s="44"/>
      <c r="M67" s="3"/>
    </row>
    <row r="68" s="1" customFormat="1" spans="5:13">
      <c r="E68" s="115"/>
      <c r="J68" s="115"/>
      <c r="M68" s="3"/>
    </row>
    <row r="69" s="1" customFormat="1" spans="5:13">
      <c r="E69" s="115"/>
      <c r="J69" s="115"/>
      <c r="M69" s="3"/>
    </row>
    <row r="70" s="1" customFormat="1" spans="5:13">
      <c r="E70" s="115"/>
      <c r="J70" s="115"/>
      <c r="M70" s="3"/>
    </row>
    <row r="71" s="1" customFormat="1" spans="5:13">
      <c r="E71" s="115"/>
      <c r="J71" s="115"/>
      <c r="M71" s="116"/>
    </row>
    <row r="72" s="1" customFormat="1" spans="5:13">
      <c r="E72" s="115"/>
      <c r="J72" s="115"/>
      <c r="M72" s="116"/>
    </row>
    <row r="73" s="1" customFormat="1" spans="5:13">
      <c r="E73" s="115"/>
      <c r="J73" s="115"/>
      <c r="M73" s="116"/>
    </row>
    <row r="74" s="1" customFormat="1" spans="5:13">
      <c r="E74" s="115"/>
      <c r="J74" s="115"/>
      <c r="M74" s="116"/>
    </row>
    <row r="75" s="1" customFormat="1" spans="5:13">
      <c r="E75" s="115"/>
      <c r="J75" s="115"/>
      <c r="M75" s="116"/>
    </row>
    <row r="76" s="1" customFormat="1" spans="5:13">
      <c r="E76" s="115"/>
      <c r="J76" s="115"/>
      <c r="M76" s="116"/>
    </row>
    <row r="77" s="1" customFormat="1" spans="5:13">
      <c r="E77" s="115"/>
      <c r="J77" s="115"/>
      <c r="M77" s="116"/>
    </row>
    <row r="78" s="1" customFormat="1" spans="5:13">
      <c r="E78" s="115"/>
      <c r="J78" s="115"/>
      <c r="M78" s="116"/>
    </row>
    <row r="79" s="1" customFormat="1" spans="5:13">
      <c r="E79" s="115"/>
      <c r="J79" s="115"/>
      <c r="M79" s="116"/>
    </row>
    <row r="80" s="1" customFormat="1" spans="5:13">
      <c r="E80" s="115"/>
      <c r="J80" s="115"/>
      <c r="M80" s="116"/>
    </row>
    <row r="81" s="1" customFormat="1" spans="5:13">
      <c r="E81" s="115"/>
      <c r="J81" s="115"/>
      <c r="M81" s="116"/>
    </row>
    <row r="82" s="1" customFormat="1" spans="5:13">
      <c r="E82" s="115"/>
      <c r="J82" s="115"/>
      <c r="M82" s="116"/>
    </row>
    <row r="83" s="1" customFormat="1" spans="5:13">
      <c r="E83" s="115"/>
      <c r="J83" s="115"/>
      <c r="M83" s="116"/>
    </row>
    <row r="84" s="1" customFormat="1" spans="5:13">
      <c r="E84" s="115"/>
      <c r="J84" s="115"/>
      <c r="M84" s="116"/>
    </row>
    <row r="85" s="1" customFormat="1" spans="5:13">
      <c r="E85" s="115"/>
      <c r="J85" s="115"/>
      <c r="M85" s="116"/>
    </row>
    <row r="86" s="1" customFormat="1" spans="5:13">
      <c r="E86" s="115"/>
      <c r="J86" s="115"/>
      <c r="M86" s="116"/>
    </row>
    <row r="87" s="1" customFormat="1" spans="5:13">
      <c r="E87" s="115"/>
      <c r="J87" s="115"/>
      <c r="M87" s="116"/>
    </row>
    <row r="88" s="1" customFormat="1" spans="5:13">
      <c r="E88" s="115"/>
      <c r="J88" s="115"/>
      <c r="M88" s="116"/>
    </row>
    <row r="89" s="1" customFormat="1" spans="5:13">
      <c r="E89" s="115"/>
      <c r="J89" s="115"/>
      <c r="M89" s="116"/>
    </row>
    <row r="90" s="1" customFormat="1" spans="5:13">
      <c r="E90" s="115"/>
      <c r="J90" s="115"/>
      <c r="M90" s="116"/>
    </row>
    <row r="91" s="1" customFormat="1" spans="5:13">
      <c r="E91" s="115"/>
      <c r="J91" s="115"/>
      <c r="M91" s="116"/>
    </row>
    <row r="92" s="1" customFormat="1" spans="5:13">
      <c r="E92" s="115"/>
      <c r="J92" s="115"/>
      <c r="M92" s="116"/>
    </row>
    <row r="93" s="1" customFormat="1" spans="5:13">
      <c r="E93" s="115"/>
      <c r="J93" s="115"/>
      <c r="M93" s="116"/>
    </row>
    <row r="94" s="1" customFormat="1" spans="5:13">
      <c r="E94" s="115"/>
      <c r="J94" s="115"/>
      <c r="M94" s="116"/>
    </row>
    <row r="95" s="1" customFormat="1" spans="5:13">
      <c r="E95" s="115"/>
      <c r="J95" s="115"/>
      <c r="M95" s="116"/>
    </row>
    <row r="96" s="1" customFormat="1" spans="5:13">
      <c r="E96" s="115"/>
      <c r="J96" s="115"/>
      <c r="M96" s="116"/>
    </row>
    <row r="97" s="1" customFormat="1" spans="5:13">
      <c r="E97" s="115"/>
      <c r="J97" s="115"/>
      <c r="M97" s="116"/>
    </row>
    <row r="98" s="1" customFormat="1" spans="5:13">
      <c r="E98" s="115"/>
      <c r="J98" s="115"/>
      <c r="M98" s="116"/>
    </row>
    <row r="99" s="1" customFormat="1" spans="5:13">
      <c r="E99" s="115"/>
      <c r="J99" s="115"/>
      <c r="M99" s="116"/>
    </row>
    <row r="100" s="1" customFormat="1" spans="5:13">
      <c r="E100" s="115"/>
      <c r="J100" s="115"/>
      <c r="M100" s="116"/>
    </row>
    <row r="101" s="1" customFormat="1" spans="5:13">
      <c r="E101" s="115"/>
      <c r="J101" s="115"/>
      <c r="M101" s="116"/>
    </row>
    <row r="102" s="1" customFormat="1" spans="5:13">
      <c r="E102" s="115"/>
      <c r="J102" s="115"/>
      <c r="M102" s="116"/>
    </row>
    <row r="103" s="1" customFormat="1" spans="5:13">
      <c r="E103" s="115"/>
      <c r="J103" s="115"/>
      <c r="M103" s="116"/>
    </row>
    <row r="104" s="1" customFormat="1" spans="5:13">
      <c r="E104" s="115"/>
      <c r="J104" s="115"/>
      <c r="M104" s="116"/>
    </row>
    <row r="105" s="1" customFormat="1" spans="5:13">
      <c r="E105" s="115"/>
      <c r="J105" s="115"/>
      <c r="M105" s="116"/>
    </row>
    <row r="106" s="1" customFormat="1" spans="5:13">
      <c r="E106" s="115"/>
      <c r="J106" s="115"/>
      <c r="M106" s="116"/>
    </row>
    <row r="107" s="1" customFormat="1" spans="5:13">
      <c r="E107" s="115"/>
      <c r="J107" s="115"/>
      <c r="M107" s="116"/>
    </row>
    <row r="108" s="1" customFormat="1" spans="5:13">
      <c r="E108" s="115"/>
      <c r="J108" s="115"/>
      <c r="M108" s="116"/>
    </row>
    <row r="109" s="1" customFormat="1" spans="5:13">
      <c r="E109" s="115"/>
      <c r="J109" s="115"/>
      <c r="M109" s="116"/>
    </row>
    <row r="110" s="1" customFormat="1" spans="5:13">
      <c r="E110" s="115"/>
      <c r="J110" s="115"/>
      <c r="M110" s="116"/>
    </row>
    <row r="111" s="1" customFormat="1" spans="5:13">
      <c r="E111" s="115"/>
      <c r="J111" s="115"/>
      <c r="M111" s="116"/>
    </row>
    <row r="112" s="1" customFormat="1" spans="5:13">
      <c r="E112" s="115"/>
      <c r="J112" s="115"/>
      <c r="M112" s="116"/>
    </row>
    <row r="113" s="1" customFormat="1" spans="5:13">
      <c r="E113" s="115"/>
      <c r="J113" s="115"/>
      <c r="M113" s="116"/>
    </row>
    <row r="114" s="1" customFormat="1" spans="5:13">
      <c r="E114" s="115"/>
      <c r="J114" s="115"/>
      <c r="M114" s="116"/>
    </row>
    <row r="115" s="1" customFormat="1" spans="5:13">
      <c r="E115" s="115"/>
      <c r="J115" s="115"/>
      <c r="M115" s="116"/>
    </row>
    <row r="116" s="1" customFormat="1" spans="5:13">
      <c r="E116" s="115"/>
      <c r="J116" s="115"/>
      <c r="M116" s="116"/>
    </row>
    <row r="117" s="1" customFormat="1" spans="5:13">
      <c r="E117" s="115"/>
      <c r="J117" s="115"/>
      <c r="M117" s="116"/>
    </row>
    <row r="118" s="1" customFormat="1" spans="5:13">
      <c r="E118" s="115"/>
      <c r="J118" s="115"/>
      <c r="M118" s="116"/>
    </row>
    <row r="119" s="1" customFormat="1" spans="5:13">
      <c r="E119" s="115"/>
      <c r="J119" s="115"/>
      <c r="M119" s="116"/>
    </row>
    <row r="120" s="1" customFormat="1" spans="5:13">
      <c r="E120" s="115"/>
      <c r="J120" s="115"/>
      <c r="M120" s="116"/>
    </row>
    <row r="121" s="1" customFormat="1" spans="5:13">
      <c r="E121" s="115"/>
      <c r="J121" s="115"/>
      <c r="M121" s="116"/>
    </row>
    <row r="122" s="1" customFormat="1" spans="5:13">
      <c r="E122" s="115"/>
      <c r="J122" s="115"/>
      <c r="M122" s="116"/>
    </row>
    <row r="123" s="1" customFormat="1" spans="5:13">
      <c r="E123" s="115"/>
      <c r="J123" s="115"/>
      <c r="M123" s="116"/>
    </row>
    <row r="124" s="1" customFormat="1" spans="5:13">
      <c r="E124" s="115"/>
      <c r="J124" s="115"/>
      <c r="M124" s="116"/>
    </row>
    <row r="125" s="1" customFormat="1" spans="5:13">
      <c r="E125" s="115"/>
      <c r="J125" s="115"/>
      <c r="M125" s="116"/>
    </row>
    <row r="126" s="1" customFormat="1" spans="5:13">
      <c r="E126" s="115"/>
      <c r="J126" s="115"/>
      <c r="M126" s="116"/>
    </row>
    <row r="127" s="1" customFormat="1" spans="5:13">
      <c r="E127" s="115"/>
      <c r="J127" s="115"/>
      <c r="M127" s="116"/>
    </row>
    <row r="128" s="1" customFormat="1" spans="5:13">
      <c r="E128" s="115"/>
      <c r="J128" s="115"/>
      <c r="M128" s="116"/>
    </row>
    <row r="129" s="1" customFormat="1" spans="5:13">
      <c r="E129" s="115"/>
      <c r="J129" s="115"/>
      <c r="M129" s="116"/>
    </row>
    <row r="130" s="1" customFormat="1" spans="5:13">
      <c r="E130" s="115"/>
      <c r="J130" s="115"/>
      <c r="M130" s="116"/>
    </row>
  </sheetData>
  <sheetProtection algorithmName="SHA-512" hashValue="BLAizherD8e/Om90ohi3vkgZa/dBIbyq6Rf0D3vXJg/lmsTsrLaKYn94a2czvfDHBP5XJX1btlqWkmEJsr/QRw==" saltValue="bYPhn61roUI+F1x4G0KQ/Q==" spinCount="100000" sheet="1" selectLockedCells="1" objects="1"/>
  <mergeCells count="11">
    <mergeCell ref="C1:D1"/>
    <mergeCell ref="H1:I1"/>
    <mergeCell ref="D19:E19"/>
    <mergeCell ref="I19:J19"/>
    <mergeCell ref="I32:K32"/>
    <mergeCell ref="L13:L26"/>
    <mergeCell ref="L27:L32"/>
    <mergeCell ref="G27:H30"/>
    <mergeCell ref="I27:J30"/>
    <mergeCell ref="B27:C30"/>
    <mergeCell ref="D27:E30"/>
  </mergeCells>
  <hyperlinks>
    <hyperlink ref="L12" r:id="rId2" display=" Instructions / Information"/>
  </hyperlinks>
  <pageMargins left="0.75" right="0.75" top="1" bottom="1" header="0.511805555555556" footer="0.511805555555556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4F241"/>
  </sheetPr>
  <dimension ref="A1:AF119"/>
  <sheetViews>
    <sheetView workbookViewId="0">
      <selection activeCell="I24" sqref="I24"/>
    </sheetView>
  </sheetViews>
  <sheetFormatPr defaultColWidth="8.88571428571429" defaultRowHeight="15"/>
  <cols>
    <col min="1" max="1" width="2.4952380952381" style="2" customWidth="1"/>
    <col min="2" max="2" width="2.85714285714286" customWidth="1"/>
    <col min="3" max="3" width="72.447619047619" customWidth="1"/>
    <col min="4" max="4" width="18.8857142857143" customWidth="1"/>
    <col min="5" max="5" width="2.85714285714286" customWidth="1"/>
    <col min="6" max="6" width="2.4952380952381" customWidth="1"/>
    <col min="7" max="7" width="2.85714285714286" customWidth="1"/>
    <col min="8" max="8" width="72.447619047619" customWidth="1"/>
    <col min="9" max="9" width="18.8857142857143" customWidth="1"/>
    <col min="10" max="10" width="2.85714285714286" customWidth="1"/>
    <col min="11" max="11" width="2.4952380952381" style="2" customWidth="1"/>
    <col min="12" max="12" width="47.1428571428571" style="1" customWidth="1"/>
    <col min="13" max="13" width="14" style="3" customWidth="1"/>
    <col min="14" max="19" width="8.88571428571429" style="1"/>
    <col min="33" max="50" width="8.88571428571429" style="1"/>
  </cols>
  <sheetData>
    <row r="1" ht="8" customHeight="1" spans="1:11">
      <c r="A1" s="4"/>
      <c r="B1" s="5"/>
      <c r="C1" s="6"/>
      <c r="D1" s="6"/>
      <c r="E1" s="5"/>
      <c r="F1" s="4"/>
      <c r="G1" s="5"/>
      <c r="H1" s="6"/>
      <c r="I1" s="6"/>
      <c r="J1" s="5"/>
      <c r="K1" s="4"/>
    </row>
    <row r="2" ht="17" customHeight="1" spans="2:32">
      <c r="B2" s="7"/>
      <c r="C2" s="8"/>
      <c r="D2" s="9"/>
      <c r="E2" s="10"/>
      <c r="F2" s="2"/>
      <c r="G2" s="7"/>
      <c r="H2" s="8"/>
      <c r="I2" s="9"/>
      <c r="J2" s="10"/>
      <c r="O2" s="45"/>
      <c r="P2" s="45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ht="19.4" customHeight="1" spans="2:32">
      <c r="B3" s="11"/>
      <c r="C3" s="12" t="s">
        <v>3</v>
      </c>
      <c r="D3" s="13">
        <v>0</v>
      </c>
      <c r="E3" s="14"/>
      <c r="F3" s="2"/>
      <c r="G3" s="11"/>
      <c r="H3" s="12" t="s">
        <v>3</v>
      </c>
      <c r="I3" s="13">
        <v>0</v>
      </c>
      <c r="J3" s="14"/>
      <c r="L3" s="46"/>
      <c r="O3" s="45"/>
      <c r="P3" s="45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ht="19.4" customHeight="1" spans="2:32">
      <c r="B4" s="11"/>
      <c r="C4" s="15" t="s">
        <v>4</v>
      </c>
      <c r="D4" s="16">
        <v>1</v>
      </c>
      <c r="E4" s="14"/>
      <c r="F4" s="2"/>
      <c r="G4" s="11"/>
      <c r="H4" s="15" t="s">
        <v>4</v>
      </c>
      <c r="I4" s="16">
        <v>1</v>
      </c>
      <c r="J4" s="14"/>
      <c r="O4" s="45"/>
      <c r="P4" s="45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ht="19.4" customHeight="1" spans="2:32">
      <c r="B5" s="11"/>
      <c r="C5" s="15" t="s">
        <v>5</v>
      </c>
      <c r="D5" s="17">
        <v>0</v>
      </c>
      <c r="E5" s="14"/>
      <c r="F5" s="2"/>
      <c r="G5" s="11"/>
      <c r="H5" s="15" t="s">
        <v>5</v>
      </c>
      <c r="I5" s="17">
        <v>0</v>
      </c>
      <c r="J5" s="14"/>
      <c r="L5" s="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ht="19.4" customHeight="1" spans="2:32">
      <c r="B6" s="11"/>
      <c r="C6" s="15" t="s">
        <v>6</v>
      </c>
      <c r="D6" s="18">
        <f>(D3-(D3*D5))*D4</f>
        <v>0</v>
      </c>
      <c r="E6" s="14"/>
      <c r="F6" s="2"/>
      <c r="G6" s="11"/>
      <c r="H6" s="15" t="s">
        <v>6</v>
      </c>
      <c r="I6" s="18">
        <f>(I3-(I3*I5))*I4</f>
        <v>0</v>
      </c>
      <c r="J6" s="14"/>
      <c r="L6" s="4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ht="19.4" customHeight="1" spans="2:32">
      <c r="B7" s="11"/>
      <c r="C7" s="15" t="s">
        <v>7</v>
      </c>
      <c r="D7" s="19">
        <v>0.1</v>
      </c>
      <c r="E7" s="14"/>
      <c r="F7" s="2"/>
      <c r="G7" s="11"/>
      <c r="H7" s="15" t="s">
        <v>7</v>
      </c>
      <c r="I7" s="19">
        <v>0.1</v>
      </c>
      <c r="J7" s="14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ht="19.4" customHeight="1" spans="2:32">
      <c r="B8" s="11"/>
      <c r="C8" s="20" t="s">
        <v>8</v>
      </c>
      <c r="D8" s="21">
        <f>(D6*D7)</f>
        <v>0</v>
      </c>
      <c r="E8" s="14"/>
      <c r="F8" s="2"/>
      <c r="G8" s="11"/>
      <c r="H8" s="20" t="s">
        <v>8</v>
      </c>
      <c r="I8" s="21">
        <f>(I6*I7)</f>
        <v>0</v>
      </c>
      <c r="J8" s="14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ht="19.4" customHeight="1" spans="2:32">
      <c r="B9" s="11"/>
      <c r="C9" s="22" t="s">
        <v>40</v>
      </c>
      <c r="D9" s="23" t="str">
        <f>IF(D7&gt;=10.01%,D8*5%,"$0.00")</f>
        <v>$0.00</v>
      </c>
      <c r="E9" s="14"/>
      <c r="F9" s="24"/>
      <c r="G9" s="11"/>
      <c r="H9" s="22" t="s">
        <v>10</v>
      </c>
      <c r="I9" s="23" t="str">
        <f>IF(I7&gt;=10.01%,I8*5%,"$0.00")</f>
        <v>$0.00</v>
      </c>
      <c r="J9" s="14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ht="19.4" customHeight="1" spans="2:32">
      <c r="B10" s="11"/>
      <c r="C10" s="25" t="s">
        <v>41</v>
      </c>
      <c r="D10" s="23">
        <f>D8*35%</f>
        <v>0</v>
      </c>
      <c r="E10" s="14"/>
      <c r="F10" s="2"/>
      <c r="G10" s="11"/>
      <c r="H10" s="25" t="s">
        <v>42</v>
      </c>
      <c r="I10" s="23">
        <f>I8*40%</f>
        <v>0</v>
      </c>
      <c r="J10" s="14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ht="19.4" customHeight="1" spans="2:32">
      <c r="B11" s="11"/>
      <c r="C11" s="26" t="s">
        <v>13</v>
      </c>
      <c r="D11" s="27">
        <f>D8-D9</f>
        <v>0</v>
      </c>
      <c r="E11" s="14"/>
      <c r="F11" s="2"/>
      <c r="G11" s="11"/>
      <c r="H11" s="26" t="s">
        <v>13</v>
      </c>
      <c r="I11" s="27">
        <f>I8-I9</f>
        <v>0</v>
      </c>
      <c r="J11" s="14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ht="19.4" customHeight="1" spans="2:32">
      <c r="B12" s="11"/>
      <c r="C12" s="28" t="s">
        <v>14</v>
      </c>
      <c r="D12" s="29">
        <f>D8-(D9+D10)</f>
        <v>0</v>
      </c>
      <c r="E12" s="14"/>
      <c r="F12" s="2"/>
      <c r="G12" s="11"/>
      <c r="H12" s="28" t="s">
        <v>14</v>
      </c>
      <c r="I12" s="29">
        <f>I8-(I9+I10)</f>
        <v>0</v>
      </c>
      <c r="J12" s="14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ht="19.4" customHeight="1" spans="2:32">
      <c r="B13" s="11"/>
      <c r="C13" s="30" t="s">
        <v>17</v>
      </c>
      <c r="D13" s="31">
        <f>D6*15%</f>
        <v>0</v>
      </c>
      <c r="E13" s="14"/>
      <c r="F13" s="2"/>
      <c r="G13" s="11"/>
      <c r="H13" s="30" t="s">
        <v>17</v>
      </c>
      <c r="I13" s="31">
        <f>I6*15%</f>
        <v>0</v>
      </c>
      <c r="J13" s="14"/>
      <c r="L13" s="48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ht="19.4" customHeight="1" spans="2:32">
      <c r="B14" s="11"/>
      <c r="C14" s="32" t="s">
        <v>20</v>
      </c>
      <c r="D14" s="33">
        <f>(D6*35%)-(D12+D9)</f>
        <v>0</v>
      </c>
      <c r="E14" s="14"/>
      <c r="F14" s="2"/>
      <c r="G14" s="11"/>
      <c r="H14" s="32" t="s">
        <v>20</v>
      </c>
      <c r="I14" s="33">
        <f>(I6*40%)-(I12+I9)</f>
        <v>0</v>
      </c>
      <c r="J14" s="14"/>
      <c r="L14" s="49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ht="19.4" customHeight="1" spans="2:32">
      <c r="B15" s="11"/>
      <c r="C15" s="34" t="s">
        <v>22</v>
      </c>
      <c r="D15" s="35">
        <f>D12+D13</f>
        <v>0</v>
      </c>
      <c r="E15" s="14"/>
      <c r="F15" s="2"/>
      <c r="G15" s="11"/>
      <c r="H15" s="34" t="s">
        <v>22</v>
      </c>
      <c r="I15" s="35">
        <f>I12+I13</f>
        <v>0</v>
      </c>
      <c r="J15" s="14"/>
      <c r="L15" s="50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ht="19.4" customHeight="1" spans="2:32">
      <c r="B16" s="11"/>
      <c r="C16" s="36" t="s">
        <v>24</v>
      </c>
      <c r="D16" s="37">
        <f>D12+D14</f>
        <v>0</v>
      </c>
      <c r="E16" s="14"/>
      <c r="F16" s="2"/>
      <c r="G16" s="11"/>
      <c r="H16" s="36" t="s">
        <v>24</v>
      </c>
      <c r="I16" s="37">
        <f>I12+I14</f>
        <v>0</v>
      </c>
      <c r="J16" s="14"/>
      <c r="L16" s="5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ht="17" customHeight="1" spans="2:32">
      <c r="B17" s="38"/>
      <c r="C17" s="39"/>
      <c r="D17" s="40"/>
      <c r="E17" s="41"/>
      <c r="F17" s="2"/>
      <c r="G17" s="38"/>
      <c r="H17" s="39"/>
      <c r="I17" s="40"/>
      <c r="J17" s="41"/>
      <c r="L17" s="5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ht="12" customHeight="1" spans="2:32">
      <c r="B18" s="2"/>
      <c r="C18" s="2"/>
      <c r="D18" s="2"/>
      <c r="E18" s="2"/>
      <c r="F18" s="2"/>
      <c r="G18" s="2"/>
      <c r="H18" s="2"/>
      <c r="I18" s="2"/>
      <c r="J18" s="4"/>
      <c r="K18" s="4"/>
      <c r="L18" s="51"/>
      <c r="M18" s="52"/>
      <c r="N18" s="44"/>
      <c r="O18" s="44"/>
      <c r="P18" s="44"/>
      <c r="Q18" s="44"/>
      <c r="R18" s="44"/>
      <c r="S18" s="44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ht="17" customHeight="1" spans="2:32">
      <c r="B19" s="7"/>
      <c r="C19" s="8"/>
      <c r="D19" s="9"/>
      <c r="E19" s="10"/>
      <c r="F19" s="42"/>
      <c r="G19" s="7"/>
      <c r="H19" s="8"/>
      <c r="I19" s="9"/>
      <c r="J19" s="10"/>
      <c r="K19" s="4"/>
      <c r="L19" s="51"/>
      <c r="M19" s="52"/>
      <c r="N19" s="44"/>
      <c r="O19" s="44"/>
      <c r="P19" s="44"/>
      <c r="Q19" s="44"/>
      <c r="R19" s="44"/>
      <c r="S19" s="44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ht="19.4" customHeight="1" spans="2:32">
      <c r="B20" s="11"/>
      <c r="C20" s="12" t="s">
        <v>3</v>
      </c>
      <c r="D20" s="13">
        <v>0</v>
      </c>
      <c r="E20" s="14"/>
      <c r="F20" s="42"/>
      <c r="G20" s="11"/>
      <c r="H20" s="12" t="s">
        <v>3</v>
      </c>
      <c r="I20" s="13">
        <v>2.95</v>
      </c>
      <c r="J20" s="14"/>
      <c r="K20" s="4"/>
      <c r="L20" s="51"/>
      <c r="M20" s="52"/>
      <c r="N20" s="44"/>
      <c r="O20" s="44"/>
      <c r="P20" s="44"/>
      <c r="Q20" s="44"/>
      <c r="R20" s="44"/>
      <c r="S20" s="44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ht="19.4" customHeight="1" spans="2:32">
      <c r="B21" s="11"/>
      <c r="C21" s="15" t="s">
        <v>4</v>
      </c>
      <c r="D21" s="16">
        <v>1</v>
      </c>
      <c r="E21" s="14"/>
      <c r="F21" s="42"/>
      <c r="G21" s="11"/>
      <c r="H21" s="15" t="s">
        <v>4</v>
      </c>
      <c r="I21" s="16">
        <v>50</v>
      </c>
      <c r="J21" s="14"/>
      <c r="K21" s="4"/>
      <c r="L21" s="53"/>
      <c r="M21" s="52"/>
      <c r="N21" s="44"/>
      <c r="O21" s="44"/>
      <c r="P21" s="44"/>
      <c r="Q21" s="44"/>
      <c r="R21" s="44"/>
      <c r="S21" s="44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ht="19.4" customHeight="1" spans="2:32">
      <c r="B22" s="11"/>
      <c r="C22" s="15" t="s">
        <v>5</v>
      </c>
      <c r="D22" s="17">
        <v>0</v>
      </c>
      <c r="E22" s="14"/>
      <c r="F22" s="42"/>
      <c r="G22" s="11"/>
      <c r="H22" s="15" t="s">
        <v>5</v>
      </c>
      <c r="I22" s="17">
        <v>0.2</v>
      </c>
      <c r="J22" s="14"/>
      <c r="K22" s="4"/>
      <c r="L22" s="51"/>
      <c r="M22" s="52"/>
      <c r="N22" s="44"/>
      <c r="O22" s="44"/>
      <c r="P22" s="44"/>
      <c r="Q22" s="44"/>
      <c r="R22" s="44"/>
      <c r="S22" s="44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ht="19.4" customHeight="1" spans="1:32">
      <c r="A23" s="43"/>
      <c r="B23" s="11"/>
      <c r="C23" s="15" t="s">
        <v>6</v>
      </c>
      <c r="D23" s="18">
        <f>(D20-(D20*D22))*D21</f>
        <v>0</v>
      </c>
      <c r="E23" s="14"/>
      <c r="F23" s="42"/>
      <c r="G23" s="11"/>
      <c r="H23" s="15" t="s">
        <v>6</v>
      </c>
      <c r="I23" s="18">
        <f>(I20-(I20*I22))*I21</f>
        <v>118</v>
      </c>
      <c r="J23" s="14"/>
      <c r="K23" s="54"/>
      <c r="L23" s="55"/>
      <c r="M23" s="52"/>
      <c r="N23" s="44"/>
      <c r="O23" s="44"/>
      <c r="P23" s="44"/>
      <c r="Q23" s="44"/>
      <c r="R23" s="44"/>
      <c r="S23" s="44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ht="19.4" customHeight="1" spans="1:32">
      <c r="A24" s="43"/>
      <c r="B24" s="11"/>
      <c r="C24" s="15" t="s">
        <v>7</v>
      </c>
      <c r="D24" s="19">
        <v>0.1</v>
      </c>
      <c r="E24" s="14"/>
      <c r="F24" s="4"/>
      <c r="G24" s="11"/>
      <c r="H24" s="15" t="s">
        <v>7</v>
      </c>
      <c r="I24" s="19">
        <v>0.238</v>
      </c>
      <c r="J24" s="14"/>
      <c r="K24" s="4"/>
      <c r="L24" s="44"/>
      <c r="M24" s="52"/>
      <c r="N24" s="44"/>
      <c r="O24" s="44"/>
      <c r="P24" s="44"/>
      <c r="Q24" s="44"/>
      <c r="R24" s="44"/>
      <c r="S24" s="44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ht="19.4" customHeight="1" spans="1:32">
      <c r="A25" s="43"/>
      <c r="B25" s="11"/>
      <c r="C25" s="20" t="s">
        <v>8</v>
      </c>
      <c r="D25" s="21">
        <f>(D23*D24)</f>
        <v>0</v>
      </c>
      <c r="E25" s="14"/>
      <c r="F25" s="4"/>
      <c r="G25" s="11"/>
      <c r="H25" s="20" t="s">
        <v>8</v>
      </c>
      <c r="I25" s="21">
        <f>(I23*I24)</f>
        <v>28.08</v>
      </c>
      <c r="J25" s="14"/>
      <c r="K25" s="4"/>
      <c r="L25" s="44"/>
      <c r="M25" s="52"/>
      <c r="N25" s="44"/>
      <c r="O25" s="44"/>
      <c r="P25" s="44"/>
      <c r="Q25" s="44"/>
      <c r="R25" s="44"/>
      <c r="S25" s="44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="1" customFormat="1" ht="19.4" customHeight="1" spans="1:19">
      <c r="A26" s="43"/>
      <c r="B26" s="11"/>
      <c r="C26" s="22" t="s">
        <v>40</v>
      </c>
      <c r="D26" s="23" t="str">
        <f>IF(D24&gt;=10.01%,D25*5%,"$0.00")</f>
        <v>$0.00</v>
      </c>
      <c r="E26" s="14"/>
      <c r="F26" s="4"/>
      <c r="G26" s="11"/>
      <c r="H26" s="22" t="s">
        <v>40</v>
      </c>
      <c r="I26" s="23">
        <f>IF(I24&gt;=10.01%,I25*5%,"$0.00")</f>
        <v>1.4</v>
      </c>
      <c r="J26" s="14"/>
      <c r="K26" s="4"/>
      <c r="L26" s="44"/>
      <c r="M26" s="52"/>
      <c r="N26" s="44"/>
      <c r="O26" s="44"/>
      <c r="P26" s="44"/>
      <c r="Q26" s="44"/>
      <c r="R26" s="44"/>
      <c r="S26" s="44"/>
    </row>
    <row r="27" s="1" customFormat="1" ht="19.4" customHeight="1" spans="1:19">
      <c r="A27" s="43"/>
      <c r="B27" s="11"/>
      <c r="C27" s="25" t="s">
        <v>43</v>
      </c>
      <c r="D27" s="23">
        <f>D25*45%</f>
        <v>0</v>
      </c>
      <c r="E27" s="14"/>
      <c r="F27" s="4"/>
      <c r="G27" s="11"/>
      <c r="H27" s="25" t="s">
        <v>44</v>
      </c>
      <c r="I27" s="23">
        <f>I25*50%</f>
        <v>14.04</v>
      </c>
      <c r="J27" s="14"/>
      <c r="K27" s="4"/>
      <c r="L27" s="56"/>
      <c r="M27" s="52"/>
      <c r="N27" s="44"/>
      <c r="O27" s="44"/>
      <c r="P27" s="44"/>
      <c r="Q27" s="44"/>
      <c r="R27" s="44"/>
      <c r="S27" s="44"/>
    </row>
    <row r="28" s="1" customFormat="1" ht="19.4" customHeight="1" spans="1:19">
      <c r="A28" s="43"/>
      <c r="B28" s="11"/>
      <c r="C28" s="26" t="s">
        <v>13</v>
      </c>
      <c r="D28" s="27">
        <f>D25-D26</f>
        <v>0</v>
      </c>
      <c r="E28" s="14"/>
      <c r="F28" s="4"/>
      <c r="G28" s="11"/>
      <c r="H28" s="26" t="s">
        <v>13</v>
      </c>
      <c r="I28" s="27">
        <f>I25-I26</f>
        <v>26.68</v>
      </c>
      <c r="J28" s="14"/>
      <c r="K28" s="4"/>
      <c r="L28" s="44"/>
      <c r="M28" s="52"/>
      <c r="N28" s="44"/>
      <c r="O28" s="44"/>
      <c r="P28" s="44"/>
      <c r="Q28" s="44"/>
      <c r="R28" s="44"/>
      <c r="S28" s="44"/>
    </row>
    <row r="29" s="1" customFormat="1" ht="19.4" customHeight="1" spans="1:19">
      <c r="A29" s="43"/>
      <c r="B29" s="11"/>
      <c r="C29" s="28" t="s">
        <v>14</v>
      </c>
      <c r="D29" s="29">
        <f>D25-(D26+D27)</f>
        <v>0</v>
      </c>
      <c r="E29" s="14"/>
      <c r="F29" s="4"/>
      <c r="G29" s="11"/>
      <c r="H29" s="28" t="s">
        <v>14</v>
      </c>
      <c r="I29" s="29">
        <f>I25-(I26+I27)</f>
        <v>12.64</v>
      </c>
      <c r="J29" s="14"/>
      <c r="K29" s="4"/>
      <c r="L29" s="44"/>
      <c r="M29" s="52"/>
      <c r="N29" s="44"/>
      <c r="O29" s="44"/>
      <c r="P29" s="44"/>
      <c r="Q29" s="44"/>
      <c r="R29" s="44"/>
      <c r="S29" s="44"/>
    </row>
    <row r="30" s="1" customFormat="1" ht="19.4" customHeight="1" spans="1:19">
      <c r="A30" s="43"/>
      <c r="B30" s="11"/>
      <c r="C30" s="30" t="s">
        <v>17</v>
      </c>
      <c r="D30" s="31">
        <f>D23*15%</f>
        <v>0</v>
      </c>
      <c r="E30" s="14"/>
      <c r="F30" s="4"/>
      <c r="G30" s="11"/>
      <c r="H30" s="30" t="s">
        <v>17</v>
      </c>
      <c r="I30" s="31">
        <f>I23*15%</f>
        <v>17.7</v>
      </c>
      <c r="J30" s="14"/>
      <c r="K30" s="4"/>
      <c r="L30" s="44"/>
      <c r="M30" s="52"/>
      <c r="N30" s="44"/>
      <c r="O30" s="44"/>
      <c r="P30" s="44"/>
      <c r="Q30" s="44"/>
      <c r="R30" s="44"/>
      <c r="S30" s="44"/>
    </row>
    <row r="31" s="1" customFormat="1" ht="19.4" customHeight="1" spans="1:19">
      <c r="A31" s="43"/>
      <c r="B31" s="11"/>
      <c r="C31" s="32" t="s">
        <v>20</v>
      </c>
      <c r="D31" s="33">
        <f>(D23*45%)-(D29+D26)</f>
        <v>0</v>
      </c>
      <c r="E31" s="14"/>
      <c r="F31" s="4"/>
      <c r="G31" s="11"/>
      <c r="H31" s="32" t="s">
        <v>20</v>
      </c>
      <c r="I31" s="33">
        <f>(I23*50%)-(I29+I26)</f>
        <v>44.96</v>
      </c>
      <c r="J31" s="14"/>
      <c r="K31" s="4"/>
      <c r="L31" s="44"/>
      <c r="M31" s="52"/>
      <c r="N31" s="44"/>
      <c r="O31" s="44"/>
      <c r="P31" s="44"/>
      <c r="Q31" s="44"/>
      <c r="R31" s="44"/>
      <c r="S31" s="44"/>
    </row>
    <row r="32" s="1" customFormat="1" ht="19.4" customHeight="1" spans="1:19">
      <c r="A32" s="43"/>
      <c r="B32" s="11"/>
      <c r="C32" s="34" t="s">
        <v>22</v>
      </c>
      <c r="D32" s="35">
        <f>D29+D30</f>
        <v>0</v>
      </c>
      <c r="E32" s="14"/>
      <c r="F32" s="4"/>
      <c r="G32" s="11"/>
      <c r="H32" s="34" t="s">
        <v>22</v>
      </c>
      <c r="I32" s="35">
        <f>I29+I30</f>
        <v>30.34</v>
      </c>
      <c r="J32" s="14"/>
      <c r="K32" s="4"/>
      <c r="L32" s="44"/>
      <c r="M32" s="52"/>
      <c r="N32" s="44"/>
      <c r="O32" s="44"/>
      <c r="P32" s="44"/>
      <c r="Q32" s="44"/>
      <c r="R32" s="44"/>
      <c r="S32" s="44"/>
    </row>
    <row r="33" s="1" customFormat="1" ht="19.4" customHeight="1" spans="1:19">
      <c r="A33" s="43"/>
      <c r="B33" s="11"/>
      <c r="C33" s="36" t="s">
        <v>24</v>
      </c>
      <c r="D33" s="37">
        <f>D29+D31</f>
        <v>0</v>
      </c>
      <c r="E33" s="14"/>
      <c r="F33" s="4"/>
      <c r="G33" s="11"/>
      <c r="H33" s="36" t="s">
        <v>24</v>
      </c>
      <c r="I33" s="37">
        <f>I29+I31</f>
        <v>57.6</v>
      </c>
      <c r="J33" s="14"/>
      <c r="K33" s="4"/>
      <c r="L33" s="56" t="s">
        <v>37</v>
      </c>
      <c r="M33" s="52"/>
      <c r="N33" s="44"/>
      <c r="O33" s="44"/>
      <c r="P33" s="44"/>
      <c r="Q33" s="44"/>
      <c r="R33" s="44"/>
      <c r="S33" s="44"/>
    </row>
    <row r="34" s="1" customFormat="1" ht="17" customHeight="1" spans="1:19">
      <c r="A34" s="43"/>
      <c r="B34" s="38"/>
      <c r="C34" s="39"/>
      <c r="D34" s="40"/>
      <c r="E34" s="41"/>
      <c r="F34" s="4"/>
      <c r="G34" s="38"/>
      <c r="H34" s="39"/>
      <c r="I34" s="40"/>
      <c r="J34" s="41"/>
      <c r="K34" s="4"/>
      <c r="L34" s="44"/>
      <c r="M34" s="52"/>
      <c r="N34" s="44"/>
      <c r="O34" s="44"/>
      <c r="P34" s="44"/>
      <c r="Q34" s="44"/>
      <c r="R34" s="44"/>
      <c r="S34" s="44"/>
    </row>
    <row r="35" s="1" customFormat="1" ht="15.75" spans="1:19">
      <c r="A35" s="2"/>
      <c r="B35" s="4"/>
      <c r="C35" s="4"/>
      <c r="D35" s="4"/>
      <c r="E35" s="4"/>
      <c r="F35" s="4"/>
      <c r="G35" s="4"/>
      <c r="H35" s="4"/>
      <c r="I35" s="4"/>
      <c r="J35" s="4"/>
      <c r="K35" s="4"/>
      <c r="L35" s="44"/>
      <c r="M35" s="52"/>
      <c r="N35" s="44"/>
      <c r="O35" s="44"/>
      <c r="P35" s="44"/>
      <c r="Q35" s="44"/>
      <c r="R35" s="44"/>
      <c r="S35" s="44"/>
    </row>
    <row r="36" s="1" customFormat="1" spans="1:19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"/>
      <c r="L36" s="44"/>
      <c r="M36" s="52"/>
      <c r="N36" s="44"/>
      <c r="O36" s="44"/>
      <c r="P36" s="44"/>
      <c r="Q36" s="44"/>
      <c r="R36" s="44"/>
      <c r="S36" s="44"/>
    </row>
    <row r="37" s="1" customFormat="1" spans="1:19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"/>
      <c r="L37" s="44"/>
      <c r="M37" s="52"/>
      <c r="N37" s="44"/>
      <c r="O37" s="44"/>
      <c r="P37" s="44"/>
      <c r="Q37" s="44"/>
      <c r="R37" s="44"/>
      <c r="S37" s="44"/>
    </row>
    <row r="38" s="1" customFormat="1" spans="1:19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"/>
      <c r="L38" s="44"/>
      <c r="M38" s="52"/>
      <c r="N38" s="44"/>
      <c r="O38" s="44"/>
      <c r="P38" s="44"/>
      <c r="Q38" s="44"/>
      <c r="R38" s="44"/>
      <c r="S38" s="44"/>
    </row>
    <row r="39" s="1" customFormat="1" spans="1:19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"/>
      <c r="L39" s="44"/>
      <c r="M39" s="52"/>
      <c r="N39" s="44"/>
      <c r="O39" s="44"/>
      <c r="P39" s="44"/>
      <c r="Q39" s="44"/>
      <c r="R39" s="44"/>
      <c r="S39" s="44"/>
    </row>
    <row r="40" s="1" customFormat="1" spans="1:19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"/>
      <c r="L40" s="44"/>
      <c r="M40" s="52"/>
      <c r="N40" s="44"/>
      <c r="O40" s="44"/>
      <c r="P40" s="44"/>
      <c r="Q40" s="44"/>
      <c r="R40" s="44"/>
      <c r="S40" s="44"/>
    </row>
    <row r="41" s="1" customFormat="1" spans="1:19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"/>
      <c r="L41" s="44"/>
      <c r="M41" s="52"/>
      <c r="N41" s="44"/>
      <c r="O41" s="44"/>
      <c r="P41" s="44"/>
      <c r="Q41" s="44"/>
      <c r="R41" s="44"/>
      <c r="S41" s="44"/>
    </row>
    <row r="42" s="1" customFormat="1" spans="1:19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"/>
      <c r="L42" s="44"/>
      <c r="M42" s="52"/>
      <c r="N42" s="44"/>
      <c r="O42" s="44"/>
      <c r="P42" s="44"/>
      <c r="Q42" s="44"/>
      <c r="R42" s="44"/>
      <c r="S42" s="44"/>
    </row>
    <row r="43" s="1" customFormat="1" spans="1:19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"/>
      <c r="L43" s="44"/>
      <c r="M43" s="52"/>
      <c r="N43" s="44"/>
      <c r="O43" s="44"/>
      <c r="P43" s="44"/>
      <c r="Q43" s="44"/>
      <c r="R43" s="44"/>
      <c r="S43" s="44"/>
    </row>
    <row r="44" s="1" customFormat="1" spans="1:19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"/>
      <c r="L44" s="44"/>
      <c r="M44" s="52"/>
      <c r="N44" s="44"/>
      <c r="O44" s="44"/>
      <c r="P44" s="44"/>
      <c r="Q44" s="44"/>
      <c r="R44" s="44"/>
      <c r="S44" s="44"/>
    </row>
    <row r="45" s="1" customFormat="1" spans="1:19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"/>
      <c r="L45" s="44"/>
      <c r="M45" s="52"/>
      <c r="N45" s="44"/>
      <c r="O45" s="44"/>
      <c r="P45" s="44"/>
      <c r="Q45" s="44"/>
      <c r="R45" s="44"/>
      <c r="S45" s="44"/>
    </row>
    <row r="46" s="1" customFormat="1" spans="1:19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"/>
      <c r="L46" s="44"/>
      <c r="M46" s="52"/>
      <c r="N46" s="44"/>
      <c r="O46" s="44"/>
      <c r="P46" s="44"/>
      <c r="Q46" s="44"/>
      <c r="R46" s="44"/>
      <c r="S46" s="44"/>
    </row>
    <row r="47" s="1" customFormat="1" spans="1:19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"/>
      <c r="L47" s="44"/>
      <c r="M47" s="52"/>
      <c r="N47" s="44"/>
      <c r="O47" s="44"/>
      <c r="P47" s="44"/>
      <c r="Q47" s="44"/>
      <c r="R47" s="44"/>
      <c r="S47" s="44"/>
    </row>
    <row r="48" s="1" customFormat="1" spans="1:19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"/>
      <c r="L48" s="44"/>
      <c r="M48" s="52"/>
      <c r="N48" s="44"/>
      <c r="O48" s="44"/>
      <c r="P48" s="44"/>
      <c r="Q48" s="44"/>
      <c r="R48" s="44"/>
      <c r="S48" s="44"/>
    </row>
    <row r="49" s="1" customFormat="1" spans="1:1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"/>
      <c r="M49" s="3"/>
    </row>
    <row r="50" s="1" customFormat="1" spans="1:13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"/>
      <c r="M50" s="3"/>
    </row>
    <row r="51" s="1" customFormat="1" spans="1:13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"/>
      <c r="M51" s="3"/>
    </row>
    <row r="52" s="1" customFormat="1" spans="1:1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"/>
      <c r="M52" s="3"/>
    </row>
    <row r="53" s="1" customFormat="1" spans="1:13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"/>
      <c r="M53" s="3"/>
    </row>
    <row r="54" s="1" customFormat="1" spans="1:1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"/>
      <c r="M54" s="3"/>
    </row>
    <row r="55" s="1" customFormat="1" spans="1:13">
      <c r="A55" s="43"/>
      <c r="B55" s="44"/>
      <c r="C55" s="44"/>
      <c r="D55" s="44"/>
      <c r="E55" s="44"/>
      <c r="F55" s="44"/>
      <c r="G55" s="44"/>
      <c r="H55" s="44"/>
      <c r="I55" s="44"/>
      <c r="J55" s="44"/>
      <c r="K55" s="4"/>
      <c r="M55" s="3"/>
    </row>
    <row r="56" s="1" customFormat="1" spans="1:1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"/>
      <c r="M56" s="3"/>
    </row>
    <row r="57" s="1" customFormat="1" spans="1:13">
      <c r="A57" s="43"/>
      <c r="K57" s="2"/>
      <c r="M57" s="3"/>
    </row>
    <row r="58" s="1" customFormat="1" spans="1:13">
      <c r="A58" s="43"/>
      <c r="K58" s="2"/>
      <c r="M58" s="3"/>
    </row>
    <row r="59" s="1" customFormat="1" spans="1:13">
      <c r="A59" s="43"/>
      <c r="K59" s="2"/>
      <c r="M59" s="3"/>
    </row>
    <row r="60" s="1" customFormat="1" spans="1:13">
      <c r="A60" s="43"/>
      <c r="K60" s="2"/>
      <c r="M60" s="3"/>
    </row>
    <row r="61" s="1" customFormat="1" spans="1:13">
      <c r="A61" s="43"/>
      <c r="K61" s="2"/>
      <c r="M61" s="3"/>
    </row>
    <row r="62" s="1" customFormat="1" spans="1:13">
      <c r="A62" s="43"/>
      <c r="K62" s="2"/>
      <c r="M62" s="3"/>
    </row>
    <row r="63" s="1" customFormat="1" spans="1:13">
      <c r="A63" s="43"/>
      <c r="K63" s="2"/>
      <c r="M63" s="3"/>
    </row>
    <row r="64" s="1" customFormat="1" spans="1:13">
      <c r="A64" s="43"/>
      <c r="K64" s="2"/>
      <c r="M64" s="3"/>
    </row>
    <row r="65" s="1" customFormat="1" spans="1:13">
      <c r="A65" s="43"/>
      <c r="K65" s="2"/>
      <c r="M65" s="3"/>
    </row>
    <row r="66" s="1" customFormat="1" spans="1:13">
      <c r="A66" s="43"/>
      <c r="K66" s="2"/>
      <c r="M66" s="3"/>
    </row>
    <row r="67" s="1" customFormat="1" spans="1:13">
      <c r="A67" s="43"/>
      <c r="K67" s="2"/>
      <c r="M67" s="3"/>
    </row>
    <row r="68" s="1" customFormat="1" spans="1:13">
      <c r="A68" s="43"/>
      <c r="K68" s="2"/>
      <c r="M68" s="3"/>
    </row>
    <row r="69" s="1" customFormat="1" spans="1:13">
      <c r="A69" s="43"/>
      <c r="K69" s="2"/>
      <c r="M69" s="3"/>
    </row>
    <row r="70" s="1" customFormat="1" spans="1:13">
      <c r="A70" s="43"/>
      <c r="K70" s="2"/>
      <c r="M70" s="3"/>
    </row>
    <row r="71" s="1" customFormat="1" spans="11:13">
      <c r="K71" s="2"/>
      <c r="M71" s="3"/>
    </row>
    <row r="72" s="1" customFormat="1" spans="11:13">
      <c r="K72" s="2"/>
      <c r="M72" s="3"/>
    </row>
    <row r="73" s="1" customFormat="1" spans="11:13">
      <c r="K73" s="2"/>
      <c r="M73" s="3"/>
    </row>
    <row r="74" s="1" customFormat="1" spans="11:13">
      <c r="K74" s="2"/>
      <c r="M74" s="3"/>
    </row>
    <row r="75" s="1" customFormat="1" spans="11:13">
      <c r="K75" s="2"/>
      <c r="M75" s="3"/>
    </row>
    <row r="76" s="1" customFormat="1" spans="11:13">
      <c r="K76" s="2"/>
      <c r="M76" s="3"/>
    </row>
    <row r="77" s="1" customFormat="1" spans="11:13">
      <c r="K77" s="2"/>
      <c r="M77" s="3"/>
    </row>
    <row r="78" s="1" customFormat="1" spans="11:13">
      <c r="K78" s="2"/>
      <c r="M78" s="3"/>
    </row>
    <row r="79" s="1" customFormat="1" spans="11:13">
      <c r="K79" s="2"/>
      <c r="M79" s="3"/>
    </row>
    <row r="80" s="1" customFormat="1" spans="11:13">
      <c r="K80" s="2"/>
      <c r="M80" s="3"/>
    </row>
    <row r="81" s="1" customFormat="1" spans="11:13">
      <c r="K81" s="2"/>
      <c r="M81" s="3"/>
    </row>
    <row r="82" s="1" customFormat="1" spans="11:13">
      <c r="K82" s="2"/>
      <c r="M82" s="3"/>
    </row>
    <row r="83" s="1" customFormat="1" spans="11:13">
      <c r="K83" s="2"/>
      <c r="M83" s="3"/>
    </row>
    <row r="84" s="1" customFormat="1" spans="11:13">
      <c r="K84" s="2"/>
      <c r="M84" s="3"/>
    </row>
    <row r="85" s="1" customFormat="1" spans="11:13">
      <c r="K85" s="2"/>
      <c r="M85" s="3"/>
    </row>
    <row r="86" s="1" customFormat="1" spans="11:13">
      <c r="K86" s="2"/>
      <c r="M86" s="3"/>
    </row>
    <row r="87" s="1" customFormat="1" spans="11:13">
      <c r="K87" s="2"/>
      <c r="M87" s="3"/>
    </row>
    <row r="88" s="1" customFormat="1" spans="11:13">
      <c r="K88" s="2"/>
      <c r="M88" s="3"/>
    </row>
    <row r="89" s="1" customFormat="1" spans="11:13">
      <c r="K89" s="2"/>
      <c r="M89" s="3"/>
    </row>
    <row r="90" s="1" customFormat="1" spans="11:13">
      <c r="K90" s="2"/>
      <c r="M90" s="3"/>
    </row>
    <row r="91" s="1" customFormat="1" spans="11:13">
      <c r="K91" s="2"/>
      <c r="M91" s="3"/>
    </row>
    <row r="92" s="1" customFormat="1" spans="11:13">
      <c r="K92" s="2"/>
      <c r="M92" s="3"/>
    </row>
    <row r="93" s="1" customFormat="1" spans="11:13">
      <c r="K93" s="2"/>
      <c r="M93" s="3"/>
    </row>
    <row r="94" s="1" customFormat="1" spans="11:13">
      <c r="K94" s="2"/>
      <c r="M94" s="3"/>
    </row>
    <row r="95" s="1" customFormat="1" spans="11:13">
      <c r="K95" s="2"/>
      <c r="M95" s="3"/>
    </row>
    <row r="96" s="1" customFormat="1" spans="11:13">
      <c r="K96" s="2"/>
      <c r="M96" s="3"/>
    </row>
    <row r="97" s="1" customFormat="1" spans="11:13">
      <c r="K97" s="2"/>
      <c r="M97" s="3"/>
    </row>
    <row r="98" s="1" customFormat="1" spans="11:13">
      <c r="K98" s="2"/>
      <c r="M98" s="3"/>
    </row>
    <row r="99" s="1" customFormat="1" spans="11:13">
      <c r="K99" s="2"/>
      <c r="M99" s="3"/>
    </row>
    <row r="100" s="1" customFormat="1" spans="11:13">
      <c r="K100" s="2"/>
      <c r="M100" s="3"/>
    </row>
    <row r="101" s="1" customFormat="1" spans="11:13">
      <c r="K101" s="2"/>
      <c r="M101" s="3"/>
    </row>
    <row r="102" s="1" customFormat="1" spans="11:13">
      <c r="K102" s="2"/>
      <c r="M102" s="3"/>
    </row>
    <row r="103" s="1" customFormat="1" spans="11:13">
      <c r="K103" s="2"/>
      <c r="M103" s="3"/>
    </row>
    <row r="104" s="1" customFormat="1" spans="11:13">
      <c r="K104" s="2"/>
      <c r="M104" s="3"/>
    </row>
    <row r="105" s="1" customFormat="1" spans="11:13">
      <c r="K105" s="2"/>
      <c r="M105" s="3"/>
    </row>
    <row r="106" s="1" customFormat="1" spans="11:13">
      <c r="K106" s="2"/>
      <c r="M106" s="3"/>
    </row>
    <row r="107" s="1" customFormat="1" spans="11:13">
      <c r="K107" s="2"/>
      <c r="M107" s="3"/>
    </row>
    <row r="108" s="1" customFormat="1" spans="11:13">
      <c r="K108" s="2"/>
      <c r="M108" s="3"/>
    </row>
    <row r="109" s="1" customFormat="1" spans="11:13">
      <c r="K109" s="2"/>
      <c r="M109" s="3"/>
    </row>
    <row r="110" s="1" customFormat="1" spans="11:13">
      <c r="K110" s="2"/>
      <c r="M110" s="3"/>
    </row>
    <row r="111" s="1" customFormat="1" spans="11:13">
      <c r="K111" s="2"/>
      <c r="M111" s="3"/>
    </row>
    <row r="112" s="1" customFormat="1" spans="11:13">
      <c r="K112" s="2"/>
      <c r="M112" s="3"/>
    </row>
    <row r="113" s="1" customFormat="1" spans="11:13">
      <c r="K113" s="2"/>
      <c r="M113" s="3"/>
    </row>
    <row r="114" s="1" customFormat="1" spans="11:13">
      <c r="K114" s="2"/>
      <c r="M114" s="3"/>
    </row>
    <row r="115" s="1" customFormat="1" spans="11:13">
      <c r="K115" s="2"/>
      <c r="M115" s="3"/>
    </row>
    <row r="116" s="1" customFormat="1" spans="11:13">
      <c r="K116" s="2"/>
      <c r="M116" s="3"/>
    </row>
    <row r="117" s="1" customFormat="1" spans="11:13">
      <c r="K117" s="2"/>
      <c r="M117" s="3"/>
    </row>
    <row r="118" s="1" customFormat="1" spans="11:13">
      <c r="K118" s="2"/>
      <c r="M118" s="3"/>
    </row>
    <row r="119" s="1" customFormat="1" spans="11:13">
      <c r="K119" s="2"/>
      <c r="M119" s="3"/>
    </row>
  </sheetData>
  <sheetProtection algorithmName="SHA-512" hashValue="Wa077r9A0n8Rw9ERnnetIDpmSbqwLCC/AQVjHGgwZwDnYCufaj1a5w1tNuxRSHxBapUda9kXsn2FQx+Nm208Cg==" saltValue="+HCMbbgRfvwzwO1czdSJxg==" spinCount="100000" sheet="1" selectLockedCells="1" objects="1"/>
  <mergeCells count="2">
    <mergeCell ref="C1:D1"/>
    <mergeCell ref="H1:I1"/>
  </mergeCells>
  <pageMargins left="0.75" right="0.75" top="1" bottom="1" header="0.511805555555556" footer="0.511805555555556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4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https://www.zazzle.com/mbr/238499276722080691</Company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Old vs New</vt:lpstr>
      <vt:lpstr>Compare 2</vt:lpstr>
      <vt:lpstr>4 Rates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UPDATED Zazzle Earnings Calculator</dc:title>
  <dc:creator>Col's Creations</dc:creator>
  <dc:description>last updated September 30, 2025
</dc:description>
  <cp:lastModifiedBy>Coleen</cp:lastModifiedBy>
  <dcterms:created xsi:type="dcterms:W3CDTF">2018-05-10T03:47:00Z</dcterms:created>
  <dcterms:modified xsi:type="dcterms:W3CDTF">2025-09-30T23:04:38Z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2057-12.2.0.21601</vt:lpwstr>
  </property>
  <property fmtid="{D5CDD505-2E9C-101B-9397-08002B2CF9AE}" pid="3" name="Source">
    <vt:lpwstr>http://www.colscreations.com/SharedFiles/EarningsCalc.xlsx</vt:lpwstr>
  </property>
  <property fmtid="{D5CDD505-2E9C-101B-9397-08002B2CF9AE}" pid="4" name="ICV">
    <vt:lpwstr>E5C30273B65D4DCA96D48B3C1BE4FDB4_13</vt:lpwstr>
  </property>
</Properties>
</file>